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tabRatio="882" firstSheet="1" activeTab="1"/>
  </bookViews>
  <sheets>
    <sheet name="ประเภท2" sheetId="1" state="hidden" r:id="rId1"/>
    <sheet name="รายชื่อจัดสรร" sheetId="2" r:id="rId2"/>
    <sheet name="ใช้อันนี้" sheetId="3" state="hidden" r:id="rId3"/>
    <sheet name="สั่งจ่าย2" sheetId="4" state="hidden" r:id="rId4"/>
  </sheets>
  <definedNames>
    <definedName name="_xlfn.BAHTTEXT" hidden="1">#NAME?</definedName>
    <definedName name="_xlnm.Print_Area" localSheetId="2">'ใช้อันนี้'!$A$1:$F$117</definedName>
    <definedName name="_xlnm.Print_Area" localSheetId="0">'ประเภท2'!$A$1:$K$126</definedName>
    <definedName name="_xlnm.Print_Area" localSheetId="1">'รายชื่อจัดสรร'!$A$1:$K$201</definedName>
    <definedName name="_xlnm.Print_Area" localSheetId="3">'สั่งจ่าย2'!$A$1:$F$144</definedName>
    <definedName name="_xlnm.Print_Titles" localSheetId="0">'ประเภท2'!$1:$9</definedName>
    <definedName name="_xlnm.Print_Titles" localSheetId="1">'รายชื่อจัดสรร'!$1:$6</definedName>
  </definedNames>
  <calcPr fullCalcOnLoad="1"/>
</workbook>
</file>

<file path=xl/sharedStrings.xml><?xml version="1.0" encoding="utf-8"?>
<sst xmlns="http://schemas.openxmlformats.org/spreadsheetml/2006/main" count="1274" uniqueCount="593">
  <si>
    <t>จำนวนเงิน</t>
  </si>
  <si>
    <t>ค่าปรับ</t>
  </si>
  <si>
    <t>ภาษี</t>
  </si>
  <si>
    <t>รายการ</t>
  </si>
  <si>
    <t xml:space="preserve"> </t>
  </si>
  <si>
    <t>รายละเอียดการสั่งจ่ายเงินตามฎีกา</t>
  </si>
  <si>
    <t>รายการเบิกตามฎีกา</t>
  </si>
  <si>
    <t>รายการจ่าย</t>
  </si>
  <si>
    <t>รายการหัก</t>
  </si>
  <si>
    <t>เบิกจากคลัง</t>
  </si>
  <si>
    <t>จ่ายให้เจ้าหนี้</t>
  </si>
  <si>
    <t>จำนวนเงินที่จ่าย</t>
  </si>
  <si>
    <t>ลักษณะการจ่าย</t>
  </si>
  <si>
    <t>ขอเบิก</t>
  </si>
  <si>
    <t>ณ ที่จ่าย</t>
  </si>
  <si>
    <t>สุทธิ</t>
  </si>
  <si>
    <t>(ลงชื่อ)...............................เจ้าหน้าที่ผู้เบิก</t>
  </si>
  <si>
    <t>ลำดับที่</t>
  </si>
  <si>
    <t>อนุมัติ</t>
  </si>
  <si>
    <t xml:space="preserve">        (นางณิชารัตน์  หงษ์ยิ้ม)</t>
  </si>
  <si>
    <t>ผอ.สพป.นว. 3</t>
  </si>
  <si>
    <t xml:space="preserve">(ลงชื่อ)  </t>
  </si>
  <si>
    <t>ตรวจเสนอ</t>
  </si>
  <si>
    <t>รวมเป็นเงิน</t>
  </si>
  <si>
    <t>ลด</t>
  </si>
  <si>
    <t>มูลค่าเพิ่ม</t>
  </si>
  <si>
    <t>จัดจ้าง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</si>
  <si>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</si>
  <si>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มูลค่าสินค้า</t>
  </si>
  <si>
    <t>มูลค่าที่จัดซื้อ</t>
  </si>
  <si>
    <t>จำนวน</t>
  </si>
  <si>
    <t>จำนวนเงินที่ขอเบิก</t>
  </si>
  <si>
    <t>โรงเรียน</t>
  </si>
  <si>
    <t xml:space="preserve">เรียน    ผู้อำนวยการสำนักงานเขตพื้นที่การศึกษาประถมศึกษานครสวรรค์ เขต 3           </t>
  </si>
  <si>
    <t xml:space="preserve"> ขออนุมัติเบิกเงิน </t>
  </si>
  <si>
    <t xml:space="preserve">ที่ ………………………………                                             วันที่         </t>
  </si>
  <si>
    <t xml:space="preserve">บันทึกข้อความ                                    </t>
  </si>
  <si>
    <r>
      <t>ส่วนราชการ</t>
    </r>
    <r>
      <rPr>
        <sz val="16"/>
        <rFont val="Cordia New"/>
        <family val="2"/>
      </rPr>
      <t xml:space="preserve">    สำนักงานเขตพื้นที่การศึกษาประถมศึกษานครสวรรค์  เขต 3                         </t>
    </r>
  </si>
  <si>
    <r>
      <t>เรื่อง</t>
    </r>
    <r>
      <rPr>
        <sz val="16"/>
        <rFont val="Cordia New"/>
        <family val="2"/>
      </rPr>
      <t xml:space="preserve">            </t>
    </r>
  </si>
  <si>
    <t>(นางธัญญาภรณ์  นุชเฉย)</t>
  </si>
  <si>
    <t xml:space="preserve">     (นางธัญญาภรณ์  นุชเฉย)  </t>
  </si>
  <si>
    <t>ผู้อำนวยการกลุ่มบริหารงานการเงินและสินทรัพย์</t>
  </si>
  <si>
    <t>เงินที่ขอเบิกสุทธิ</t>
  </si>
  <si>
    <t>ภาษีเงินได้</t>
  </si>
  <si>
    <t>หัก  ณ ที่จ่าย</t>
  </si>
  <si>
    <t>ผู้อำนวยการสำนักงานเขตพื้นที่การศึกษาประถมศึกษานครสวรรค์ เขต 3</t>
  </si>
  <si>
    <t>ด้วย  โรงเรียนในสังกัดสำนักงานเขตพื้นที่การศึกษาประถมศึกษานครสวรรค์ เขต 3  ขออนุมัติเบิกเงิน</t>
  </si>
  <si>
    <t>นักวิชาการพัสดุชำนาญการพิเศษ</t>
  </si>
  <si>
    <t xml:space="preserve">               (นางณิชารัตน์  หงษ์ยิ้ม)</t>
  </si>
  <si>
    <t>1</t>
  </si>
  <si>
    <t>(นายกิตติพันธ์  กุนทอง)</t>
  </si>
  <si>
    <t>(นายกิตติพันธ์ กุนทอง)</t>
  </si>
  <si>
    <t>ผอ.กลุ่มบริหารงานการเงินและสินทรัพย์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</si>
  <si>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</si>
  <si>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</si>
  <si>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</si>
  <si>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</si>
  <si>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</si>
  <si>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</si>
  <si>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</si>
  <si>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</si>
  <si>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</si>
  <si>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</si>
  <si>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บ้านเขาน้อย</t>
  </si>
  <si>
    <t>วัดดอนคา</t>
  </si>
  <si>
    <t>น้ำสาดกลาง</t>
  </si>
  <si>
    <t>12</t>
  </si>
  <si>
    <t>13</t>
  </si>
  <si>
    <t>14</t>
  </si>
  <si>
    <t>วัดพนมเศษ</t>
  </si>
  <si>
    <t>บ้านปากดง</t>
  </si>
  <si>
    <t>บ้านเขาดิน</t>
  </si>
  <si>
    <t>บ้านทำนบ</t>
  </si>
  <si>
    <t>บ้านรังงาม</t>
  </si>
  <si>
    <t>หมายเลขบัญชีธนาคาร</t>
  </si>
  <si>
    <t>ธนาคาร</t>
  </si>
  <si>
    <t>15</t>
  </si>
  <si>
    <t>16</t>
  </si>
  <si>
    <t>17</t>
  </si>
  <si>
    <t>18</t>
  </si>
  <si>
    <t>19</t>
  </si>
  <si>
    <t>20</t>
  </si>
  <si>
    <t>ธกส.</t>
  </si>
  <si>
    <t>011182506376</t>
  </si>
  <si>
    <t>บ้านวังกระโดนใหญ่</t>
  </si>
  <si>
    <t>014182434270</t>
  </si>
  <si>
    <t>บ้านไร่ประชาสรรค์</t>
  </si>
  <si>
    <t>บ้านโค้งสวอง</t>
  </si>
  <si>
    <t>011182506538</t>
  </si>
  <si>
    <t>บ้านหนองหลวง</t>
  </si>
  <si>
    <t>บ้านตะกุดภิบาล</t>
  </si>
  <si>
    <t>017182454141</t>
  </si>
  <si>
    <t>บ้านหนองจิก</t>
  </si>
  <si>
    <t>014182434288</t>
  </si>
  <si>
    <t>011182506457</t>
  </si>
  <si>
    <t>014182434076</t>
  </si>
  <si>
    <t>บ้านทุ่งทอง</t>
  </si>
  <si>
    <t>014182434084</t>
  </si>
  <si>
    <t>014182434505</t>
  </si>
  <si>
    <t>บ้านหนองโบสถ์</t>
  </si>
  <si>
    <t>014182434458</t>
  </si>
  <si>
    <t>014182867835</t>
  </si>
  <si>
    <t>วัดเวฬุวัน</t>
  </si>
  <si>
    <t>บ้านวังมะเดื่อ</t>
  </si>
  <si>
    <t>014182504786</t>
  </si>
  <si>
    <t>บ้านวังข่อย</t>
  </si>
  <si>
    <t>017182454400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</si>
  <si>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</si>
  <si>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</si>
  <si>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</si>
  <si>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</si>
  <si>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</si>
  <si>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</si>
  <si>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</si>
  <si>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</si>
  <si>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</si>
  <si>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</si>
  <si>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</si>
  <si>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</si>
  <si>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</si>
  <si>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</si>
  <si>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</si>
  <si>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</si>
  <si>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</si>
  <si>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</si>
  <si>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</si>
  <si>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</si>
  <si>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</si>
  <si>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</si>
  <si>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</si>
  <si>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</si>
  <si>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</si>
  <si>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</si>
  <si>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</si>
  <si>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</si>
  <si>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</si>
  <si>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</si>
  <si>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</si>
  <si>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</si>
  <si>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</si>
  <si>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</si>
  <si>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</si>
  <si>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</si>
  <si>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</si>
  <si>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</si>
  <si>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</si>
  <si>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</si>
  <si>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</si>
  <si>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</si>
  <si>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</si>
  <si>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</si>
  <si>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</si>
  <si>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</si>
  <si>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</si>
  <si>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</si>
  <si>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</si>
  <si>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</si>
  <si>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</si>
  <si>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</si>
  <si>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</si>
  <si>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</si>
  <si>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</si>
  <si>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</si>
  <si>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</si>
  <si>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</si>
  <si>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</si>
  <si>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</si>
  <si>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บ้านเขาล้อ(เขาล้อประชาชนูทิศ)</t>
  </si>
  <si>
    <t>บ้านตุ๊กแก</t>
  </si>
  <si>
    <t>บ้านหนองสะเอ้ง</t>
  </si>
  <si>
    <t>อนุบาลท่าตะโก</t>
  </si>
  <si>
    <t>วัดท่าตะโก</t>
  </si>
  <si>
    <t>บ้านพนมรอก</t>
  </si>
  <si>
    <t>วัดหนองเบน</t>
  </si>
  <si>
    <t>ชุมชนวัดหัวถนนใต้(นิยุตประชาสรรค์)</t>
  </si>
  <si>
    <t>บ้านเขาค้างคาว</t>
  </si>
  <si>
    <t>บ้านหนองเนิน</t>
  </si>
  <si>
    <t>บ้านคลองบอน</t>
  </si>
  <si>
    <t>วัดท่าสุ่ม</t>
  </si>
  <si>
    <t>บ้านชะลอมแหน</t>
  </si>
  <si>
    <t>วังวิทยา</t>
  </si>
  <si>
    <t>วัดสำโรงชัย</t>
  </si>
  <si>
    <t>บ้านโคกมะขวิด</t>
  </si>
  <si>
    <t>บ้านโคกสามมัคคี</t>
  </si>
  <si>
    <t>บ้านใหม่วารีเย็น</t>
  </si>
  <si>
    <t>อนุบาลไพศาลี(โคกเดื่อประชาสรรค์)</t>
  </si>
  <si>
    <t>บ้านร่องหอย</t>
  </si>
  <si>
    <t>บ้านห้วยตะโก</t>
  </si>
  <si>
    <t>วัดหนองไผ่ไพศาลี(สวัสดิ์อรุณอุปถัมภ์)</t>
  </si>
  <si>
    <t>บ้านพระพุทธบาทประสาธน์วิทย์</t>
  </si>
  <si>
    <t>วัดบ้านใหม่</t>
  </si>
  <si>
    <t>บ้านตะคร้อ(รัฐประชาชนูทิศ)</t>
  </si>
  <si>
    <t>บ้านวังกระโดนน้อย</t>
  </si>
  <si>
    <t>บ้านวังทองประชานุกูล</t>
  </si>
  <si>
    <t>วัดโพธิ์ศรี</t>
  </si>
  <si>
    <t>บ้านนาขอม</t>
  </si>
  <si>
    <t>บ้านเนินบ่อทอง</t>
  </si>
  <si>
    <t>บ้านเขาใหญ่</t>
  </si>
  <si>
    <t>บ้านกระทุ่มทอง</t>
  </si>
  <si>
    <t>บ้านหนองสะแกยาว</t>
  </si>
  <si>
    <t>บ้านซับสมบูรณ์</t>
  </si>
  <si>
    <t>บ้านห้วยน้ำพุประชาพัฒนา</t>
  </si>
  <si>
    <t>บ้านเขาธรรมบท</t>
  </si>
  <si>
    <t>บ้านห้วยน้ำลาด</t>
  </si>
  <si>
    <t>บ้านคลองลาน</t>
  </si>
  <si>
    <t>บ้านหนองไผ่(หนองบัว)</t>
  </si>
  <si>
    <t>อนุบาลหนองบัว(เทพวิทยาคม)</t>
  </si>
  <si>
    <t>ประชาอุปถัมภ์</t>
  </si>
  <si>
    <t>บ้านหนองกะเปา</t>
  </si>
  <si>
    <t>สหชาติเศรษฐกิจวิทยา</t>
  </si>
  <si>
    <t>บ้านคลองกำลัง</t>
  </si>
  <si>
    <t>อุดมพัฒนา</t>
  </si>
  <si>
    <t>บ้านโคกสะอาด</t>
  </si>
  <si>
    <t>บ้านโคกสะอาดสาขามั่นวิทยา</t>
  </si>
  <si>
    <t>บ้านวังบ่อ(ราษฎร์เจริญ)</t>
  </si>
  <si>
    <t>บ้านเขานางต่วม</t>
  </si>
  <si>
    <t>ธารทหาร(แสงสว่างอุปถัมภ์)</t>
  </si>
  <si>
    <t>วัดป่าเรไร</t>
  </si>
  <si>
    <t>น้ำสาดเหนือ</t>
  </si>
  <si>
    <t>ชุมชนบ้านกระดานหน้าแกล</t>
  </si>
  <si>
    <t>สระงาม</t>
  </si>
  <si>
    <t>บ้านห้วยถั่วใต้</t>
  </si>
  <si>
    <t>วันครู(2504)</t>
  </si>
  <si>
    <t>ชุมชนวัดห้วยร่วม</t>
  </si>
  <si>
    <t>บ้านเทพสถาพร</t>
  </si>
  <si>
    <t>วัดวังแรต</t>
  </si>
  <si>
    <t>บ้านเขามะเกลือ</t>
  </si>
  <si>
    <t>บ้านหนองดู่</t>
  </si>
  <si>
    <t>011182506805</t>
  </si>
  <si>
    <t>011182506407</t>
  </si>
  <si>
    <t>011182506180</t>
  </si>
  <si>
    <t>011182506766</t>
  </si>
  <si>
    <t>011182765039</t>
  </si>
  <si>
    <t>011182506334</t>
  </si>
  <si>
    <t>011182506774</t>
  </si>
  <si>
    <t>011182506651</t>
  </si>
  <si>
    <t>011182506821</t>
  </si>
  <si>
    <t>011182506601</t>
  </si>
  <si>
    <t>011182506156</t>
  </si>
  <si>
    <t>011182506392</t>
  </si>
  <si>
    <t>011182711072</t>
  </si>
  <si>
    <t>011182506554</t>
  </si>
  <si>
    <t>011182506562</t>
  </si>
  <si>
    <t>011182506546</t>
  </si>
  <si>
    <t>017182454337</t>
  </si>
  <si>
    <t>017182769522</t>
  </si>
  <si>
    <t>017182919107</t>
  </si>
  <si>
    <t>017182454167</t>
  </si>
  <si>
    <t>017182454094</t>
  </si>
  <si>
    <t>017182454311</t>
  </si>
  <si>
    <t>017182454549</t>
  </si>
  <si>
    <t>017182578169</t>
  </si>
  <si>
    <t>017182454565</t>
  </si>
  <si>
    <t>017182454298</t>
  </si>
  <si>
    <t>017182454303</t>
  </si>
  <si>
    <t>017182454230</t>
  </si>
  <si>
    <t>017182454557</t>
  </si>
  <si>
    <t>018182460875</t>
  </si>
  <si>
    <t>017182454395</t>
  </si>
  <si>
    <t>017182453852</t>
  </si>
  <si>
    <t>017182454052</t>
  </si>
  <si>
    <t>017182454345</t>
  </si>
  <si>
    <t>017182454183</t>
  </si>
  <si>
    <t>017182454329</t>
  </si>
  <si>
    <t>017182454175</t>
  </si>
  <si>
    <t>017182454418</t>
  </si>
  <si>
    <t>017182454028</t>
  </si>
  <si>
    <t>017182484661</t>
  </si>
  <si>
    <t>017182454078</t>
  </si>
  <si>
    <t>017182454117</t>
  </si>
  <si>
    <t>017182926966</t>
  </si>
  <si>
    <t>014182434018</t>
  </si>
  <si>
    <t>014182434026</t>
  </si>
  <si>
    <t>014182480815</t>
  </si>
  <si>
    <t>014182434107</t>
  </si>
  <si>
    <t>014182434115</t>
  </si>
  <si>
    <t>014182434123</t>
  </si>
  <si>
    <t>014182852052</t>
  </si>
  <si>
    <t>014182457957</t>
  </si>
  <si>
    <t>014182434165</t>
  </si>
  <si>
    <t>014182434199</t>
  </si>
  <si>
    <t>014182434238</t>
  </si>
  <si>
    <t>014182434262</t>
  </si>
  <si>
    <t>014182434296</t>
  </si>
  <si>
    <t>014182434301</t>
  </si>
  <si>
    <t>014182434327</t>
  </si>
  <si>
    <t>014182481625</t>
  </si>
  <si>
    <t>014182861847</t>
  </si>
  <si>
    <t>014182434385</t>
  </si>
  <si>
    <t>014182434393</t>
  </si>
  <si>
    <t>014182434432</t>
  </si>
  <si>
    <t>014182434474</t>
  </si>
  <si>
    <t>014182434482</t>
  </si>
  <si>
    <t>014182434490</t>
  </si>
  <si>
    <t>"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</si>
  <si>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</si>
  <si>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</si>
  <si>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</si>
  <si>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</si>
  <si>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</si>
  <si>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</si>
  <si>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</si>
  <si>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</si>
  <si>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</si>
  <si>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</si>
  <si>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</si>
  <si>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</si>
  <si>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</si>
  <si>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</si>
  <si>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</si>
  <si>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</si>
  <si>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</si>
  <si>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</si>
  <si>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</si>
  <si>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</si>
  <si>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</si>
  <si>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</si>
  <si>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</si>
  <si>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</si>
  <si>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</si>
  <si>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</si>
  <si>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บ้านไทรงาม</t>
  </si>
  <si>
    <t>014182434092</t>
  </si>
  <si>
    <t>วัดหนองปลาไหล</t>
  </si>
  <si>
    <t>014182434254</t>
  </si>
  <si>
    <t>ห้วยวารีใต้</t>
  </si>
  <si>
    <t>014182434319</t>
  </si>
  <si>
    <t>บ้านวังใหญ่(ราษฎร์บำรุง)</t>
  </si>
  <si>
    <t>014182434204</t>
  </si>
  <si>
    <t>วัดห้วยธารทหาร</t>
  </si>
  <si>
    <t>014182434212</t>
  </si>
  <si>
    <t>บ้านทับลุ่มประชาพัฒนา</t>
  </si>
  <si>
    <t>014182434220</t>
  </si>
  <si>
    <t>บ้านท่าเรือ</t>
  </si>
  <si>
    <t>014182434440</t>
  </si>
  <si>
    <t>เกาะแก้วสามัคคี</t>
  </si>
  <si>
    <t>014182490842</t>
  </si>
  <si>
    <t>บ้านวังโพรง</t>
  </si>
  <si>
    <t>014182434343</t>
  </si>
  <si>
    <t>บ้านวังแรง</t>
  </si>
  <si>
    <t>011182599787</t>
  </si>
  <si>
    <t>บ้านหนองกระโดน</t>
  </si>
  <si>
    <t>011182506326</t>
  </si>
  <si>
    <t>บ้านหนองไผ่(ท่าตะโก)</t>
  </si>
  <si>
    <t>011182506481</t>
  </si>
  <si>
    <t>วัดวังมหากร</t>
  </si>
  <si>
    <t>011182506245</t>
  </si>
  <si>
    <t>บ้านปากง่าม</t>
  </si>
  <si>
    <t>011182506643</t>
  </si>
  <si>
    <t>บ้านสระละมาน(รัฐประชาสามัคคี)</t>
  </si>
  <si>
    <t>011182506431</t>
  </si>
  <si>
    <t>บ้านดงจันทำ</t>
  </si>
  <si>
    <t>011182506423</t>
  </si>
  <si>
    <t>บ้านเนินประดู่(คุรุราษฎร์วิทยา)</t>
  </si>
  <si>
    <t>011182506473</t>
  </si>
  <si>
    <t>บ้านเขาดิน(ประชานุกูล)</t>
  </si>
  <si>
    <t>011182506300</t>
  </si>
  <si>
    <t>บ้านหนองสองห้อง</t>
  </si>
  <si>
    <t>011182506596</t>
  </si>
  <si>
    <t>บ้านคลองตักน้ำ</t>
  </si>
  <si>
    <t>017182454280</t>
  </si>
  <si>
    <t>วัดหนองเสือ</t>
  </si>
  <si>
    <t>017182454515</t>
  </si>
  <si>
    <t>บ้านช่องคีรี</t>
  </si>
  <si>
    <t>017182454492</t>
  </si>
  <si>
    <t>บ้านบ่อไทยสามัคคี</t>
  </si>
  <si>
    <t>017182453860</t>
  </si>
  <si>
    <t>บ้านตะเคียนทอง</t>
  </si>
  <si>
    <t>017182453886</t>
  </si>
  <si>
    <t>บ้านวังน้ำลัด(สหราษฎร์รังสฤษฏ์)</t>
  </si>
  <si>
    <t>017182526162</t>
  </si>
  <si>
    <t>บ้านเขาหินกลิ้ง</t>
  </si>
  <si>
    <t>017182739133</t>
  </si>
  <si>
    <t>บ้านตะคร้อลาด</t>
  </si>
  <si>
    <t>017182501213</t>
  </si>
  <si>
    <t>วัดคร่อเรียงราย</t>
  </si>
  <si>
    <t>011182506449</t>
  </si>
  <si>
    <t>107</t>
  </si>
  <si>
    <t>108</t>
  </si>
  <si>
    <t>รองผู้อำนวยการสำนักงานเขตพื้นที่การศึกษา รักษาราชการแทน</t>
  </si>
  <si>
    <t>ประกอบฎีกา................./.2562</t>
  </si>
  <si>
    <t>11   มีนาคม  2562</t>
  </si>
  <si>
    <t>งบเงินอุดหนุน ภาคเรียนที่ 1 ปีการศึกษา 2562 (30%)</t>
  </si>
  <si>
    <t>แจ้งรายละเอียดการโอนเงิน</t>
  </si>
  <si>
    <t>ระดับประถม</t>
  </si>
  <si>
    <t>ระดับมัธยมศึกษา</t>
  </si>
  <si>
    <t>ศึกษา</t>
  </si>
  <si>
    <t>ตอนต้น</t>
  </si>
  <si>
    <t>อนุบาลตากฟ้า</t>
  </si>
  <si>
    <t>กรุงไทย</t>
  </si>
  <si>
    <t>ชุมชนบ้านชุมพล</t>
  </si>
  <si>
    <t>วิฑูรย์ประชารักษ์</t>
  </si>
  <si>
    <t>บ้านพุนกยูง</t>
  </si>
  <si>
    <t>บ้านไตรคีรี</t>
  </si>
  <si>
    <t>บ้านใหม่สามัคคี</t>
  </si>
  <si>
    <t>บ้านเทวฤทธิ์พันลึก(ศรีอุบลอุปภัมภ์)</t>
  </si>
  <si>
    <t>วัดห้วยลำไย</t>
  </si>
  <si>
    <t>ชุมชนบ้านน้ำวิ่ง</t>
  </si>
  <si>
    <t>บ้านลำพยนต์</t>
  </si>
  <si>
    <t>วัดประชาสรรค์</t>
  </si>
  <si>
    <t>บ้านราษฎร์อุปถัมภ์</t>
  </si>
  <si>
    <t>บ้านอุดมธัญญา</t>
  </si>
  <si>
    <t>บ้านดำรงรักษ์(ประชาอุทิศ)</t>
  </si>
  <si>
    <t>บ้านพุมะค่า</t>
  </si>
  <si>
    <t>บ้านล้ำเจริญ</t>
  </si>
  <si>
    <t>บ้านแคทราย(ซ่อนกลิ่นอุปถัมภ์)</t>
  </si>
  <si>
    <t>บ้านไร่ศรัทธาราษฎร์</t>
  </si>
  <si>
    <t>บ้านหลักสิบเก้าสามัคคี</t>
  </si>
  <si>
    <t>วัดหนองโพ(นิวาสานุสรณ์)</t>
  </si>
  <si>
    <t>บ้านหนองเต็งรัง</t>
  </si>
  <si>
    <t>วัดห้วยดุก</t>
  </si>
  <si>
    <t>บ้านเขาปูน</t>
  </si>
  <si>
    <t>บ้านหนองตาราม</t>
  </si>
  <si>
    <t>บ้านหนองไม้แดง</t>
  </si>
  <si>
    <t>ชุมชนบ้านหัวหวาย</t>
  </si>
  <si>
    <t>บ้านหนองลาด(ราษฎร์ประสิทธิฯ)</t>
  </si>
  <si>
    <t>บ้านสายน้ำทิพย์</t>
  </si>
  <si>
    <t>ม่วงน้อยประชาสามัคคี</t>
  </si>
  <si>
    <t>รวมมิตรวิทยา(คังคะเกตุอุปถัมภ์)</t>
  </si>
  <si>
    <t>บ้านหนองพังพวย</t>
  </si>
  <si>
    <t>อนุบาลตาคลี(ทหารอากาศบำรุง)</t>
  </si>
  <si>
    <t>วัดหนองสีนวล</t>
  </si>
  <si>
    <t>บ้านวังคาง</t>
  </si>
  <si>
    <t>วัดสว่างวงษ์(ตาคลีประชานุกูล)</t>
  </si>
  <si>
    <t>บ้านหนองขาม</t>
  </si>
  <si>
    <t>ชุมชนบ้านเขาใบไม้</t>
  </si>
  <si>
    <t>บ้านชอนเดื่อ(สำนักงานสลากฯ)</t>
  </si>
  <si>
    <t>บ้านสระแก้ว</t>
  </si>
  <si>
    <t>บ้านโคกกระดี่</t>
  </si>
  <si>
    <t>บ้านหัวเขาตาคลี</t>
  </si>
  <si>
    <t>บ้านโพธิ์งาม(สนามทองคำฯ)</t>
  </si>
  <si>
    <t>วัดถ้ำผาสุขใจ</t>
  </si>
  <si>
    <t>วัดลาดทิพยรส</t>
  </si>
  <si>
    <t>วัดหนองคูน้อย</t>
  </si>
  <si>
    <t>บ้านราษฎร์เจริญ</t>
  </si>
  <si>
    <t>วัดจันเสน</t>
  </si>
  <si>
    <t>บ้านดงมัน</t>
  </si>
  <si>
    <t>วัดหนองตะโก</t>
  </si>
  <si>
    <t>บ้านเขาขวาง</t>
  </si>
  <si>
    <t>วัดหนองหม้อ</t>
  </si>
  <si>
    <t>บ้านหนองแอก</t>
  </si>
  <si>
    <t>บ้านหนองสีซอ</t>
  </si>
  <si>
    <t>วัดตาคลี(นิปุณทองคำฯ)</t>
  </si>
  <si>
    <t>วัดหนองจิกรี(เจริญสุขประชานุเคราะห์)</t>
  </si>
  <si>
    <t>บ้านโพนทอง</t>
  </si>
  <si>
    <t>วัดช่องแค</t>
  </si>
  <si>
    <t>วัดเขาวง</t>
  </si>
  <si>
    <t>วัดหนองหญ้ารังกา</t>
  </si>
  <si>
    <t>วัดเขาฝา</t>
  </si>
  <si>
    <t>บ้านกกกว้าว</t>
  </si>
  <si>
    <t>วัดบ่อนิมิต</t>
  </si>
  <si>
    <t>วัดทุ่งทะเลทราย</t>
  </si>
  <si>
    <t>บ้านโคกกร่าง</t>
  </si>
  <si>
    <t>คลองแปดประชาสรรค์</t>
  </si>
  <si>
    <t>บ้านห้วยหอม</t>
  </si>
  <si>
    <t>บ้านโคกเจริญ</t>
  </si>
  <si>
    <t>บ้านหนองบัวตากลาน</t>
  </si>
  <si>
    <t>บ้านลาดตะกุด(สูงทองกาญจนาฯ)</t>
  </si>
  <si>
    <t>วัดเขาดุม</t>
  </si>
  <si>
    <t>บ้านโคกสว่าง</t>
  </si>
  <si>
    <t>บ้านหนองกระทุ่ม</t>
  </si>
  <si>
    <t>บ้านลาด(ราษฎร์บำรุง)</t>
  </si>
  <si>
    <t>บ้านหัวถนนเหนือ(รัฐประชาชนูทิศ)</t>
  </si>
  <si>
    <t>บ้านตะเฆ่ค่าย</t>
  </si>
  <si>
    <t>ชุมชนบ้านหัวพลวง(รัฐพรมมณีอุทิศ)</t>
  </si>
  <si>
    <t>วัดสายลำโพงกลาง</t>
  </si>
  <si>
    <t>วัดสายลำโพงใต้</t>
  </si>
  <si>
    <t>บ้านหนองปล้องโพช</t>
  </si>
  <si>
    <t>บ้านโพธิ์ประสาท</t>
  </si>
  <si>
    <t>วัดเทพสุทธาวาส</t>
  </si>
  <si>
    <t>วัดสายลำโพงเหนือ</t>
  </si>
  <si>
    <t>บ้านหนองสุขสันต์</t>
  </si>
  <si>
    <t>บ้านโคกสามัคคี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</si>
  <si>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</si>
  <si>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</si>
  <si>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</si>
  <si>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</si>
  <si>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</si>
  <si>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</si>
  <si>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</si>
  <si>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</si>
  <si>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</si>
  <si>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</si>
  <si>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</si>
  <si>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</si>
  <si>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</si>
  <si>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</si>
  <si>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</si>
  <si>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</si>
  <si>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</si>
  <si>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</si>
  <si>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</si>
  <si>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</si>
  <si>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</si>
  <si>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</si>
  <si>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</si>
  <si>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</si>
  <si>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</si>
  <si>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</si>
  <si>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</si>
  <si>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</si>
  <si>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</si>
  <si>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</si>
  <si>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</si>
  <si>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</si>
  <si>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</si>
  <si>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</si>
  <si>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</si>
  <si>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</si>
  <si>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</si>
  <si>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</si>
  <si>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</si>
  <si>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</si>
  <si>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</si>
  <si>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</si>
  <si>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</si>
  <si>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</si>
  <si>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</si>
  <si>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</si>
  <si>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</si>
  <si>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</si>
  <si>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</si>
  <si>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</si>
  <si>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</si>
  <si>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</si>
  <si>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</si>
  <si>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</si>
  <si>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</si>
  <si>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</si>
  <si>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</si>
  <si>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</si>
  <si>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</si>
  <si>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</si>
  <si>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</si>
  <si>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</si>
  <si>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</si>
  <si>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</si>
  <si>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</si>
  <si>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</si>
  <si>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</si>
  <si>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</si>
  <si>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</si>
  <si>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</si>
  <si>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</si>
  <si>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</si>
  <si>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</si>
  <si>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</si>
  <si>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</si>
  <si>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</si>
  <si>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</si>
  <si>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</si>
  <si>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</si>
  <si>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บ้านหนองพิกุล(วิชิตนาคอุปถัมภ์)</t>
  </si>
  <si>
    <t>วัดวาปีรัตนาราม</t>
  </si>
  <si>
    <t>บ้านพุม่วง</t>
  </si>
  <si>
    <t>188</t>
  </si>
  <si>
    <t>189</t>
  </si>
  <si>
    <t>190</t>
  </si>
  <si>
    <t>ธกส</t>
  </si>
  <si>
    <t>626123xxxx</t>
  </si>
  <si>
    <t>607154xxxx</t>
  </si>
  <si>
    <t>626021xxxx</t>
  </si>
  <si>
    <t>626040xxxx</t>
  </si>
  <si>
    <t>985058xxxx</t>
  </si>
  <si>
    <t>981576xxxx</t>
  </si>
  <si>
    <t>981257xxxx</t>
  </si>
  <si>
    <t>984818xxxx</t>
  </si>
  <si>
    <t>980190xxxx</t>
  </si>
  <si>
    <t>981658xxxx</t>
  </si>
  <si>
    <t>980471xxxx</t>
  </si>
  <si>
    <t>626127xxxx</t>
  </si>
  <si>
    <t>984251xxxx</t>
  </si>
  <si>
    <t>670013xxxx</t>
  </si>
  <si>
    <t>679797xxxx</t>
  </si>
  <si>
    <t>662537xxxx</t>
  </si>
  <si>
    <t>000001418243xxxx</t>
  </si>
  <si>
    <t>000001418250xxxx</t>
  </si>
  <si>
    <t>000001418285xxxx</t>
  </si>
  <si>
    <t>000001418286xxxx</t>
  </si>
  <si>
    <t>000001718245xxxx</t>
  </si>
  <si>
    <t>000001118250xxxx</t>
  </si>
  <si>
    <t>000001118276xxxx</t>
  </si>
  <si>
    <t>000001118271xxxx</t>
  </si>
  <si>
    <t>000001718276xxxx</t>
  </si>
  <si>
    <t>000001718291xxxx</t>
  </si>
  <si>
    <t>000001718257xxxx</t>
  </si>
  <si>
    <t>000001818246xxxx</t>
  </si>
  <si>
    <t>000001718292xxxx</t>
  </si>
  <si>
    <t>000001118259xxxx</t>
  </si>
  <si>
    <t>000001718273xxxx</t>
  </si>
  <si>
    <t>000001718250xxxx</t>
  </si>
  <si>
    <t>*** ส่งใบเสร็จรับเงิน มายังกลุ่มบริหารงานการเงินและสินทรัพย์ ภายในวันที่ 23 กุมภาพันธ์ 2567</t>
  </si>
  <si>
    <r>
      <t xml:space="preserve">        </t>
    </r>
    <r>
      <rPr>
        <b/>
        <sz val="16"/>
        <rFont val="TH Sarabun New"/>
        <family val="2"/>
      </rPr>
      <t xml:space="preserve"> ปัจจัยพื้นฐานสำหรับนักเรียนยากจน ภาคเรียนที่ 2 ปีการศึกษา 2566 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</si>
</sst>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d\ ดดดด\ bbbb"/>
    <numFmt numFmtId="208" formatCode="ดดดด\ yyyy"/>
    <numFmt numFmtId="209" formatCode="dd\ \ \ ดดดด"/>
    <numFmt numFmtId="210" formatCode="#,##0.000"/>
    <numFmt numFmtId="211" formatCode="\(#,##0.00\)"/>
    <numFmt numFmtId="212" formatCode="#,##0.0"/>
    <numFmt numFmtId="213" formatCode="0.000"/>
    <numFmt numFmtId="214" formatCode="0.0"/>
  </numFmts>
  <fonts count="47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sz val="2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0"/>
    </font>
    <font>
      <sz val="16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b/>
      <sz val="24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36" applyFont="1">
      <alignment/>
      <protection/>
    </xf>
    <xf numFmtId="0" fontId="1" fillId="0" borderId="0" xfId="36" applyFont="1" applyAlignment="1">
      <alignment horizontal="left"/>
      <protection/>
    </xf>
    <xf numFmtId="0" fontId="2" fillId="0" borderId="0" xfId="36" applyFont="1" applyAlignment="1">
      <alignment horizontal="right"/>
      <protection/>
    </xf>
    <xf numFmtId="0" fontId="1" fillId="0" borderId="0" xfId="36" applyFont="1">
      <alignment/>
      <protection/>
    </xf>
    <xf numFmtId="49" fontId="2" fillId="0" borderId="0" xfId="36" applyNumberFormat="1" applyFont="1">
      <alignment/>
      <protection/>
    </xf>
    <xf numFmtId="0" fontId="1" fillId="0" borderId="10" xfId="36" applyFont="1" applyBorder="1">
      <alignment/>
      <protection/>
    </xf>
    <xf numFmtId="0" fontId="2" fillId="0" borderId="10" xfId="36" applyFont="1" applyBorder="1" applyAlignment="1">
      <alignment horizontal="right"/>
      <protection/>
    </xf>
    <xf numFmtId="0" fontId="2" fillId="0" borderId="10" xfId="36" applyFont="1" applyBorder="1">
      <alignment/>
      <protection/>
    </xf>
    <xf numFmtId="0" fontId="2" fillId="0" borderId="0" xfId="36" applyFont="1" applyBorder="1">
      <alignment/>
      <protection/>
    </xf>
    <xf numFmtId="0" fontId="2" fillId="0" borderId="11" xfId="36" applyFont="1" applyBorder="1">
      <alignment/>
      <protection/>
    </xf>
    <xf numFmtId="0" fontId="2" fillId="0" borderId="11" xfId="36" applyFont="1" applyBorder="1" applyAlignment="1">
      <alignment horizontal="right"/>
      <protection/>
    </xf>
    <xf numFmtId="0" fontId="2" fillId="0" borderId="0" xfId="36" applyFont="1" applyBorder="1" applyAlignment="1">
      <alignment/>
      <protection/>
    </xf>
    <xf numFmtId="0" fontId="2" fillId="0" borderId="12" xfId="36" applyFont="1" applyBorder="1" applyAlignment="1">
      <alignment horizontal="left"/>
      <protection/>
    </xf>
    <xf numFmtId="0" fontId="2" fillId="0" borderId="12" xfId="36" applyFont="1" applyBorder="1" applyAlignment="1">
      <alignment horizontal="center"/>
      <protection/>
    </xf>
    <xf numFmtId="0" fontId="2" fillId="0" borderId="0" xfId="36" applyFont="1" applyAlignment="1">
      <alignment/>
      <protection/>
    </xf>
    <xf numFmtId="0" fontId="2" fillId="0" borderId="13" xfId="36" applyFont="1" applyBorder="1" applyAlignment="1">
      <alignment horizontal="center"/>
      <protection/>
    </xf>
    <xf numFmtId="0" fontId="2" fillId="0" borderId="14" xfId="36" applyFont="1" applyBorder="1" applyAlignment="1">
      <alignment horizontal="center"/>
      <protection/>
    </xf>
    <xf numFmtId="0" fontId="2" fillId="0" borderId="14" xfId="36" applyFont="1" applyBorder="1" applyAlignment="1">
      <alignment shrinkToFit="1"/>
      <protection/>
    </xf>
    <xf numFmtId="4" fontId="2" fillId="0" borderId="14" xfId="36" applyNumberFormat="1" applyFont="1" applyBorder="1" applyAlignment="1">
      <alignment horizontal="right"/>
      <protection/>
    </xf>
    <xf numFmtId="3" fontId="2" fillId="0" borderId="12" xfId="36" applyNumberFormat="1" applyFont="1" applyBorder="1" applyAlignment="1">
      <alignment horizontal="center"/>
      <protection/>
    </xf>
    <xf numFmtId="4" fontId="2" fillId="0" borderId="12" xfId="36" applyNumberFormat="1" applyFont="1" applyBorder="1" applyAlignment="1">
      <alignment horizontal="right"/>
      <protection/>
    </xf>
    <xf numFmtId="3" fontId="2" fillId="0" borderId="15" xfId="36" applyNumberFormat="1" applyFont="1" applyBorder="1">
      <alignment/>
      <protection/>
    </xf>
    <xf numFmtId="0" fontId="2" fillId="0" borderId="12" xfId="36" applyFont="1" applyBorder="1">
      <alignment/>
      <protection/>
    </xf>
    <xf numFmtId="0" fontId="2" fillId="0" borderId="0" xfId="36" applyFont="1" applyAlignment="1">
      <alignment horizontal="left"/>
      <protection/>
    </xf>
    <xf numFmtId="4" fontId="2" fillId="0" borderId="0" xfId="36" applyNumberFormat="1" applyFont="1" applyAlignment="1">
      <alignment horizontal="right"/>
      <protection/>
    </xf>
    <xf numFmtId="0" fontId="2" fillId="0" borderId="0" xfId="36" applyFont="1" applyBorder="1" applyAlignment="1">
      <alignment horizontal="center"/>
      <protection/>
    </xf>
    <xf numFmtId="0" fontId="2" fillId="0" borderId="0" xfId="36" applyFont="1" applyBorder="1" applyAlignment="1">
      <alignment horizontal="left"/>
      <protection/>
    </xf>
    <xf numFmtId="4" fontId="2" fillId="0" borderId="0" xfId="36" applyNumberFormat="1" applyFont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6" xfId="36" applyFont="1" applyBorder="1" applyAlignment="1">
      <alignment horizontal="center" vertical="center" shrinkToFit="1"/>
      <protection/>
    </xf>
    <xf numFmtId="0" fontId="2" fillId="0" borderId="17" xfId="36" applyFont="1" applyBorder="1" applyAlignment="1">
      <alignment horizontal="center" vertical="center" shrinkToFit="1"/>
      <protection/>
    </xf>
    <xf numFmtId="0" fontId="2" fillId="0" borderId="16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3" fontId="2" fillId="0" borderId="18" xfId="41" applyFont="1" applyBorder="1" applyAlignment="1">
      <alignment/>
    </xf>
    <xf numFmtId="4" fontId="2" fillId="0" borderId="18" xfId="41" applyNumberFormat="1" applyFont="1" applyBorder="1" applyAlignment="1">
      <alignment horizontal="right"/>
    </xf>
    <xf numFmtId="43" fontId="2" fillId="0" borderId="14" xfId="41" applyFont="1" applyBorder="1" applyAlignment="1">
      <alignment/>
    </xf>
    <xf numFmtId="4" fontId="2" fillId="0" borderId="14" xfId="41" applyNumberFormat="1" applyFont="1" applyBorder="1" applyAlignment="1">
      <alignment/>
    </xf>
    <xf numFmtId="43" fontId="2" fillId="0" borderId="19" xfId="41" applyFont="1" applyBorder="1" applyAlignment="1">
      <alignment/>
    </xf>
    <xf numFmtId="43" fontId="2" fillId="0" borderId="14" xfId="4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3" fontId="2" fillId="0" borderId="20" xfId="41" applyFont="1" applyBorder="1" applyAlignment="1">
      <alignment/>
    </xf>
    <xf numFmtId="4" fontId="2" fillId="0" borderId="20" xfId="41" applyNumberFormat="1" applyFont="1" applyBorder="1" applyAlignment="1">
      <alignment/>
    </xf>
    <xf numFmtId="43" fontId="2" fillId="0" borderId="21" xfId="41" applyFont="1" applyBorder="1" applyAlignment="1">
      <alignment/>
    </xf>
    <xf numFmtId="43" fontId="2" fillId="0" borderId="22" xfId="41" applyFont="1" applyBorder="1" applyAlignment="1">
      <alignment/>
    </xf>
    <xf numFmtId="4" fontId="2" fillId="0" borderId="22" xfId="41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16" xfId="36" applyNumberFormat="1" applyFont="1" applyBorder="1" applyAlignment="1">
      <alignment horizontal="center"/>
      <protection/>
    </xf>
    <xf numFmtId="0" fontId="2" fillId="0" borderId="23" xfId="36" applyFont="1" applyBorder="1" applyAlignment="1">
      <alignment horizontal="center" shrinkToFit="1"/>
      <protection/>
    </xf>
    <xf numFmtId="0" fontId="2" fillId="0" borderId="18" xfId="36" applyFont="1" applyBorder="1" applyAlignment="1">
      <alignment horizontal="center" shrinkToFit="1"/>
      <protection/>
    </xf>
    <xf numFmtId="0" fontId="2" fillId="0" borderId="14" xfId="36" applyFont="1" applyBorder="1" applyAlignment="1">
      <alignment horizontal="center" shrinkToFit="1"/>
      <protection/>
    </xf>
    <xf numFmtId="0" fontId="2" fillId="0" borderId="14" xfId="0" applyFont="1" applyBorder="1" applyAlignment="1">
      <alignment horizontal="center" shrinkToFit="1"/>
    </xf>
    <xf numFmtId="0" fontId="2" fillId="0" borderId="0" xfId="36" applyFont="1" applyBorder="1" applyAlignment="1">
      <alignment horizontal="right"/>
      <protection/>
    </xf>
    <xf numFmtId="4" fontId="2" fillId="0" borderId="24" xfId="36" applyNumberFormat="1" applyFont="1" applyBorder="1" applyAlignment="1">
      <alignment horizontal="right"/>
      <protection/>
    </xf>
    <xf numFmtId="0" fontId="2" fillId="0" borderId="24" xfId="36" applyFont="1" applyBorder="1" applyAlignment="1">
      <alignment horizontal="center"/>
      <protection/>
    </xf>
    <xf numFmtId="49" fontId="2" fillId="0" borderId="18" xfId="36" applyNumberFormat="1" applyFont="1" applyBorder="1" applyAlignment="1">
      <alignment horizontal="center" vertical="center" shrinkToFit="1"/>
      <protection/>
    </xf>
    <xf numFmtId="49" fontId="2" fillId="0" borderId="14" xfId="36" applyNumberFormat="1" applyFont="1" applyBorder="1" applyAlignment="1">
      <alignment horizontal="center" vertical="center" shrinkToFit="1"/>
      <protection/>
    </xf>
    <xf numFmtId="43" fontId="2" fillId="0" borderId="24" xfId="41" applyFont="1" applyBorder="1" applyAlignment="1">
      <alignment/>
    </xf>
    <xf numFmtId="43" fontId="2" fillId="0" borderId="25" xfId="41" applyFont="1" applyBorder="1" applyAlignment="1">
      <alignment/>
    </xf>
    <xf numFmtId="0" fontId="2" fillId="0" borderId="26" xfId="0" applyFont="1" applyBorder="1" applyAlignment="1">
      <alignment horizontal="center" shrinkToFit="1"/>
    </xf>
    <xf numFmtId="0" fontId="2" fillId="0" borderId="26" xfId="0" applyFont="1" applyBorder="1" applyAlignment="1">
      <alignment horizontal="center"/>
    </xf>
    <xf numFmtId="4" fontId="2" fillId="0" borderId="24" xfId="41" applyNumberFormat="1" applyFont="1" applyBorder="1" applyAlignment="1">
      <alignment/>
    </xf>
    <xf numFmtId="43" fontId="2" fillId="0" borderId="27" xfId="41" applyFont="1" applyBorder="1" applyAlignment="1">
      <alignment/>
    </xf>
    <xf numFmtId="0" fontId="2" fillId="0" borderId="16" xfId="36" applyFont="1" applyBorder="1" applyAlignment="1">
      <alignment horizontal="center" shrinkToFit="1"/>
      <protection/>
    </xf>
    <xf numFmtId="0" fontId="2" fillId="0" borderId="13" xfId="36" applyFont="1" applyBorder="1" applyAlignment="1">
      <alignment horizontal="center" shrinkToFit="1"/>
      <protection/>
    </xf>
    <xf numFmtId="0" fontId="2" fillId="0" borderId="17" xfId="36" applyFont="1" applyBorder="1" applyAlignment="1">
      <alignment horizontal="center" shrinkToFit="1"/>
      <protection/>
    </xf>
    <xf numFmtId="0" fontId="3" fillId="0" borderId="0" xfId="0" applyFont="1" applyBorder="1" applyAlignment="1">
      <alignment horizontal="center"/>
    </xf>
    <xf numFmtId="43" fontId="2" fillId="0" borderId="17" xfId="41" applyFont="1" applyBorder="1" applyAlignment="1">
      <alignment/>
    </xf>
    <xf numFmtId="49" fontId="2" fillId="0" borderId="14" xfId="36" applyNumberFormat="1" applyFont="1" applyBorder="1" applyAlignment="1">
      <alignment horizontal="center"/>
      <protection/>
    </xf>
    <xf numFmtId="4" fontId="2" fillId="0" borderId="13" xfId="36" applyNumberFormat="1" applyFont="1" applyBorder="1" applyAlignment="1">
      <alignment horizontal="right"/>
      <protection/>
    </xf>
    <xf numFmtId="4" fontId="2" fillId="0" borderId="20" xfId="36" applyNumberFormat="1" applyFont="1" applyBorder="1" applyAlignment="1">
      <alignment horizontal="right"/>
      <protection/>
    </xf>
    <xf numFmtId="0" fontId="2" fillId="0" borderId="17" xfId="36" applyFont="1" applyBorder="1" applyAlignment="1">
      <alignment horizontal="center"/>
      <protection/>
    </xf>
    <xf numFmtId="49" fontId="2" fillId="0" borderId="26" xfId="36" applyNumberFormat="1" applyFont="1" applyBorder="1" applyAlignment="1">
      <alignment horizontal="center" vertical="center" shrinkToFit="1"/>
      <protection/>
    </xf>
    <xf numFmtId="0" fontId="2" fillId="0" borderId="18" xfId="36" applyFont="1" applyBorder="1" applyAlignment="1">
      <alignment shrinkToFit="1"/>
      <protection/>
    </xf>
    <xf numFmtId="0" fontId="2" fillId="0" borderId="18" xfId="36" applyFont="1" applyBorder="1" applyAlignment="1">
      <alignment horizontal="center"/>
      <protection/>
    </xf>
    <xf numFmtId="4" fontId="2" fillId="0" borderId="18" xfId="36" applyNumberFormat="1" applyFont="1" applyBorder="1" applyAlignment="1">
      <alignment horizontal="right"/>
      <protection/>
    </xf>
    <xf numFmtId="4" fontId="2" fillId="32" borderId="14" xfId="36" applyNumberFormat="1" applyFont="1" applyFill="1" applyBorder="1" applyAlignment="1">
      <alignment horizontal="right"/>
      <protection/>
    </xf>
    <xf numFmtId="0" fontId="2" fillId="32" borderId="14" xfId="36" applyFont="1" applyFill="1" applyBorder="1" applyAlignment="1">
      <alignment shrinkToFit="1"/>
      <protection/>
    </xf>
    <xf numFmtId="0" fontId="2" fillId="0" borderId="24" xfId="36" applyFont="1" applyBorder="1" applyAlignment="1">
      <alignment horizontal="center" shrinkToFit="1"/>
      <protection/>
    </xf>
    <xf numFmtId="0" fontId="2" fillId="32" borderId="24" xfId="36" applyFont="1" applyFill="1" applyBorder="1" applyAlignment="1">
      <alignment shrinkToFit="1"/>
      <protection/>
    </xf>
    <xf numFmtId="4" fontId="2" fillId="0" borderId="0" xfId="0" applyNumberFormat="1" applyFont="1" applyBorder="1" applyAlignment="1">
      <alignment horizontal="center"/>
    </xf>
    <xf numFmtId="0" fontId="2" fillId="33" borderId="0" xfId="36" applyFont="1" applyFill="1">
      <alignment/>
      <protection/>
    </xf>
    <xf numFmtId="49" fontId="2" fillId="32" borderId="14" xfId="36" applyNumberFormat="1" applyFont="1" applyFill="1" applyBorder="1" applyAlignment="1">
      <alignment horizontal="center" vertical="center" shrinkToFit="1"/>
      <protection/>
    </xf>
    <xf numFmtId="0" fontId="2" fillId="32" borderId="14" xfId="36" applyFont="1" applyFill="1" applyBorder="1" applyAlignment="1">
      <alignment horizontal="center"/>
      <protection/>
    </xf>
    <xf numFmtId="49" fontId="2" fillId="32" borderId="14" xfId="36" applyNumberFormat="1" applyFont="1" applyFill="1" applyBorder="1" applyAlignment="1">
      <alignment horizontal="center"/>
      <protection/>
    </xf>
    <xf numFmtId="0" fontId="2" fillId="32" borderId="14" xfId="0" applyFont="1" applyFill="1" applyBorder="1" applyAlignment="1">
      <alignment horizontal="center"/>
    </xf>
    <xf numFmtId="0" fontId="2" fillId="32" borderId="0" xfId="36" applyFont="1" applyFill="1">
      <alignment/>
      <protection/>
    </xf>
    <xf numFmtId="0" fontId="2" fillId="32" borderId="0" xfId="36" applyFont="1" applyFill="1" applyBorder="1">
      <alignment/>
      <protection/>
    </xf>
    <xf numFmtId="49" fontId="2" fillId="0" borderId="14" xfId="0" applyNumberFormat="1" applyFont="1" applyBorder="1" applyAlignment="1">
      <alignment horizontal="center"/>
    </xf>
    <xf numFmtId="4" fontId="2" fillId="0" borderId="16" xfId="36" applyNumberFormat="1" applyFont="1" applyBorder="1" applyAlignment="1">
      <alignment horizontal="right"/>
      <protection/>
    </xf>
    <xf numFmtId="2" fontId="2" fillId="0" borderId="14" xfId="36" applyNumberFormat="1" applyFont="1" applyBorder="1" applyAlignment="1">
      <alignment horizontal="center"/>
      <protection/>
    </xf>
    <xf numFmtId="0" fontId="2" fillId="0" borderId="26" xfId="36" applyFont="1" applyBorder="1" applyAlignment="1">
      <alignment horizontal="center" shrinkToFit="1"/>
      <protection/>
    </xf>
    <xf numFmtId="4" fontId="2" fillId="0" borderId="26" xfId="36" applyNumberFormat="1" applyFont="1" applyBorder="1" applyAlignment="1">
      <alignment horizontal="right"/>
      <protection/>
    </xf>
    <xf numFmtId="2" fontId="2" fillId="0" borderId="26" xfId="36" applyNumberFormat="1" applyFont="1" applyBorder="1" applyAlignment="1">
      <alignment horizontal="center"/>
      <protection/>
    </xf>
    <xf numFmtId="4" fontId="2" fillId="0" borderId="17" xfId="0" applyNumberFormat="1" applyFont="1" applyBorder="1" applyAlignment="1">
      <alignment/>
    </xf>
    <xf numFmtId="2" fontId="2" fillId="0" borderId="28" xfId="36" applyNumberFormat="1" applyFont="1" applyBorder="1" applyAlignment="1">
      <alignment horizontal="center"/>
      <protection/>
    </xf>
    <xf numFmtId="0" fontId="2" fillId="0" borderId="12" xfId="36" applyFont="1" applyBorder="1" applyAlignment="1">
      <alignment horizontal="center" vertical="center"/>
      <protection/>
    </xf>
    <xf numFmtId="0" fontId="2" fillId="0" borderId="16" xfId="36" applyFont="1" applyBorder="1" applyAlignment="1">
      <alignment horizontal="center" vertical="center" shrinkToFit="1"/>
      <protection/>
    </xf>
    <xf numFmtId="0" fontId="2" fillId="0" borderId="17" xfId="36" applyFont="1" applyBorder="1" applyAlignment="1">
      <alignment horizontal="center" vertical="center" shrinkToFit="1"/>
      <protection/>
    </xf>
    <xf numFmtId="0" fontId="2" fillId="0" borderId="0" xfId="36" applyFont="1" applyAlignment="1">
      <alignment/>
      <protection/>
    </xf>
    <xf numFmtId="0" fontId="2" fillId="0" borderId="0" xfId="36" applyFont="1" applyAlignment="1">
      <alignment horizontal="center"/>
      <protection/>
    </xf>
    <xf numFmtId="0" fontId="2" fillId="0" borderId="0" xfId="36" applyFont="1" applyAlignment="1">
      <alignment horizontal="center" shrinkToFit="1"/>
      <protection/>
    </xf>
    <xf numFmtId="0" fontId="2" fillId="0" borderId="10" xfId="36" applyFont="1" applyBorder="1" applyAlignment="1">
      <alignment horizontal="center" shrinkToFit="1"/>
      <protection/>
    </xf>
    <xf numFmtId="49" fontId="2" fillId="0" borderId="16" xfId="36" applyNumberFormat="1" applyFont="1" applyBorder="1" applyAlignment="1">
      <alignment horizontal="center" vertical="center" shrinkToFit="1"/>
      <protection/>
    </xf>
    <xf numFmtId="49" fontId="2" fillId="0" borderId="13" xfId="36" applyNumberFormat="1" applyFont="1" applyBorder="1" applyAlignment="1">
      <alignment horizontal="center" vertical="center" shrinkToFit="1"/>
      <protection/>
    </xf>
    <xf numFmtId="49" fontId="2" fillId="0" borderId="17" xfId="36" applyNumberFormat="1" applyFont="1" applyBorder="1" applyAlignment="1">
      <alignment horizontal="center" vertical="center" shrinkToFit="1"/>
      <protection/>
    </xf>
    <xf numFmtId="0" fontId="2" fillId="0" borderId="15" xfId="36" applyFont="1" applyBorder="1" applyAlignment="1">
      <alignment horizontal="center"/>
      <protection/>
    </xf>
    <xf numFmtId="0" fontId="2" fillId="0" borderId="29" xfId="36" applyFont="1" applyBorder="1" applyAlignment="1">
      <alignment horizontal="center"/>
      <protection/>
    </xf>
    <xf numFmtId="0" fontId="2" fillId="0" borderId="30" xfId="36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4" fontId="2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24" fillId="0" borderId="0" xfId="36" applyFont="1" applyFill="1">
      <alignment/>
      <protection/>
    </xf>
    <xf numFmtId="0" fontId="24" fillId="0" borderId="0" xfId="36" applyFont="1" applyFill="1" applyAlignment="1">
      <alignment horizontal="left"/>
      <protection/>
    </xf>
    <xf numFmtId="0" fontId="25" fillId="0" borderId="0" xfId="36" applyFont="1" applyFill="1" applyAlignment="1">
      <alignment horizontal="right"/>
      <protection/>
    </xf>
    <xf numFmtId="0" fontId="24" fillId="0" borderId="0" xfId="36" applyFont="1" applyFill="1" applyAlignment="1">
      <alignment horizontal="right"/>
      <protection/>
    </xf>
    <xf numFmtId="0" fontId="25" fillId="0" borderId="0" xfId="36" applyFont="1" applyFill="1" applyBorder="1">
      <alignment/>
      <protection/>
    </xf>
    <xf numFmtId="0" fontId="24" fillId="0" borderId="0" xfId="36" applyFont="1" applyFill="1" applyBorder="1" applyAlignment="1">
      <alignment horizontal="left"/>
      <protection/>
    </xf>
    <xf numFmtId="0" fontId="24" fillId="0" borderId="0" xfId="36" applyFont="1" applyFill="1" applyBorder="1">
      <alignment/>
      <protection/>
    </xf>
    <xf numFmtId="0" fontId="24" fillId="0" borderId="0" xfId="36" applyFont="1" applyFill="1" applyBorder="1" applyAlignment="1">
      <alignment horizontal="right"/>
      <protection/>
    </xf>
    <xf numFmtId="0" fontId="25" fillId="0" borderId="0" xfId="36" applyFont="1" applyFill="1" applyBorder="1" applyAlignment="1">
      <alignment horizontal="left"/>
      <protection/>
    </xf>
    <xf numFmtId="0" fontId="25" fillId="0" borderId="0" xfId="36" applyFont="1" applyFill="1" applyBorder="1" applyAlignment="1">
      <alignment horizontal="right"/>
      <protection/>
    </xf>
    <xf numFmtId="49" fontId="24" fillId="0" borderId="16" xfId="36" applyNumberFormat="1" applyFont="1" applyFill="1" applyBorder="1" applyAlignment="1">
      <alignment horizontal="center" vertical="center" shrinkToFit="1"/>
      <protection/>
    </xf>
    <xf numFmtId="0" fontId="24" fillId="0" borderId="16" xfId="36" applyFont="1" applyFill="1" applyBorder="1" applyAlignment="1">
      <alignment horizontal="center" vertical="center"/>
      <protection/>
    </xf>
    <xf numFmtId="0" fontId="24" fillId="0" borderId="15" xfId="36" applyFont="1" applyFill="1" applyBorder="1" applyAlignment="1">
      <alignment horizontal="center"/>
      <protection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24" fillId="0" borderId="29" xfId="36" applyFont="1" applyFill="1" applyBorder="1">
      <alignment/>
      <protection/>
    </xf>
    <xf numFmtId="49" fontId="24" fillId="0" borderId="13" xfId="36" applyNumberFormat="1" applyFont="1" applyFill="1" applyBorder="1" applyAlignment="1">
      <alignment horizontal="center" vertical="center" shrinkToFit="1"/>
      <protection/>
    </xf>
    <xf numFmtId="0" fontId="24" fillId="0" borderId="13" xfId="36" applyFont="1" applyFill="1" applyBorder="1" applyAlignment="1">
      <alignment horizontal="center" vertical="center"/>
      <protection/>
    </xf>
    <xf numFmtId="0" fontId="24" fillId="0" borderId="13" xfId="36" applyFont="1" applyFill="1" applyBorder="1" applyAlignment="1">
      <alignment horizontal="center"/>
      <protection/>
    </xf>
    <xf numFmtId="0" fontId="24" fillId="0" borderId="16" xfId="36" applyFont="1" applyFill="1" applyBorder="1" applyAlignment="1">
      <alignment horizontal="center" vertical="center" shrinkToFit="1"/>
      <protection/>
    </xf>
    <xf numFmtId="0" fontId="24" fillId="0" borderId="13" xfId="36" applyFont="1" applyFill="1" applyBorder="1" applyAlignment="1">
      <alignment horizontal="center" shrinkToFit="1"/>
      <protection/>
    </xf>
    <xf numFmtId="0" fontId="24" fillId="0" borderId="0" xfId="36" applyFont="1" applyFill="1" applyAlignment="1">
      <alignment/>
      <protection/>
    </xf>
    <xf numFmtId="0" fontId="24" fillId="0" borderId="13" xfId="36" applyFont="1" applyFill="1" applyBorder="1" applyAlignment="1">
      <alignment horizontal="center" vertical="center" shrinkToFit="1"/>
      <protection/>
    </xf>
    <xf numFmtId="0" fontId="24" fillId="0" borderId="32" xfId="36" applyFont="1" applyFill="1" applyBorder="1" applyAlignment="1">
      <alignment horizontal="center" shrinkToFit="1"/>
      <protection/>
    </xf>
    <xf numFmtId="49" fontId="24" fillId="0" borderId="18" xfId="36" applyNumberFormat="1" applyFont="1" applyFill="1" applyBorder="1" applyAlignment="1">
      <alignment horizontal="center" vertical="center" shrinkToFit="1"/>
      <protection/>
    </xf>
    <xf numFmtId="0" fontId="24" fillId="0" borderId="18" xfId="36" applyFont="1" applyFill="1" applyBorder="1" applyAlignment="1">
      <alignment horizontal="left" shrinkToFit="1"/>
      <protection/>
    </xf>
    <xf numFmtId="0" fontId="24" fillId="0" borderId="18" xfId="36" applyFont="1" applyFill="1" applyBorder="1" applyAlignment="1">
      <alignment horizontal="center" vertical="center"/>
      <protection/>
    </xf>
    <xf numFmtId="43" fontId="24" fillId="0" borderId="18" xfId="41" applyFont="1" applyFill="1" applyBorder="1" applyAlignment="1">
      <alignment horizontal="right"/>
    </xf>
    <xf numFmtId="43" fontId="24" fillId="0" borderId="18" xfId="41" applyFont="1" applyFill="1" applyBorder="1" applyAlignment="1">
      <alignment/>
    </xf>
    <xf numFmtId="49" fontId="24" fillId="0" borderId="18" xfId="36" applyNumberFormat="1" applyFont="1" applyFill="1" applyBorder="1" applyAlignment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4" fillId="0" borderId="14" xfId="36" applyNumberFormat="1" applyFont="1" applyFill="1" applyBorder="1" applyAlignment="1">
      <alignment horizontal="center" vertical="center" shrinkToFit="1"/>
      <protection/>
    </xf>
    <xf numFmtId="0" fontId="24" fillId="0" borderId="14" xfId="36" applyFont="1" applyFill="1" applyBorder="1" applyAlignment="1">
      <alignment horizontal="left" shrinkToFit="1"/>
      <protection/>
    </xf>
    <xf numFmtId="0" fontId="24" fillId="0" borderId="14" xfId="36" applyFont="1" applyFill="1" applyBorder="1" applyAlignment="1">
      <alignment horizontal="center" vertical="center"/>
      <protection/>
    </xf>
    <xf numFmtId="43" fontId="24" fillId="0" borderId="14" xfId="41" applyFont="1" applyFill="1" applyBorder="1" applyAlignment="1">
      <alignment horizontal="right"/>
    </xf>
    <xf numFmtId="43" fontId="24" fillId="0" borderId="14" xfId="41" applyFont="1" applyFill="1" applyBorder="1" applyAlignment="1">
      <alignment/>
    </xf>
    <xf numFmtId="49" fontId="24" fillId="0" borderId="14" xfId="36" applyNumberFormat="1" applyFont="1" applyFill="1" applyBorder="1" applyAlignment="1">
      <alignment horizontal="center"/>
      <protection/>
    </xf>
    <xf numFmtId="0" fontId="24" fillId="0" borderId="14" xfId="0" applyFont="1" applyFill="1" applyBorder="1" applyAlignment="1">
      <alignment horizontal="center"/>
    </xf>
    <xf numFmtId="0" fontId="24" fillId="0" borderId="14" xfId="36" applyFont="1" applyFill="1" applyBorder="1" applyAlignment="1">
      <alignment horizontal="left"/>
      <protection/>
    </xf>
    <xf numFmtId="0" fontId="24" fillId="0" borderId="14" xfId="36" applyFont="1" applyFill="1" applyBorder="1" applyAlignment="1">
      <alignment horizontal="center"/>
      <protection/>
    </xf>
    <xf numFmtId="43" fontId="24" fillId="0" borderId="14" xfId="36" applyNumberFormat="1" applyFont="1" applyFill="1" applyBorder="1" applyAlignment="1">
      <alignment horizontal="right"/>
      <protection/>
    </xf>
    <xf numFmtId="0" fontId="24" fillId="0" borderId="14" xfId="36" applyFont="1" applyFill="1" applyBorder="1" applyAlignment="1">
      <alignment horizontal="right"/>
      <protection/>
    </xf>
    <xf numFmtId="0" fontId="24" fillId="0" borderId="14" xfId="36" applyFont="1" applyFill="1" applyBorder="1">
      <alignment/>
      <protection/>
    </xf>
    <xf numFmtId="49" fontId="24" fillId="0" borderId="26" xfId="36" applyNumberFormat="1" applyFont="1" applyFill="1" applyBorder="1" applyAlignment="1">
      <alignment horizontal="center" vertical="center" shrinkToFit="1"/>
      <protection/>
    </xf>
    <xf numFmtId="0" fontId="24" fillId="0" borderId="26" xfId="36" applyFont="1" applyFill="1" applyBorder="1" applyAlignment="1">
      <alignment horizontal="left"/>
      <protection/>
    </xf>
    <xf numFmtId="43" fontId="24" fillId="0" borderId="26" xfId="41" applyFont="1" applyFill="1" applyBorder="1" applyAlignment="1">
      <alignment horizontal="right"/>
    </xf>
    <xf numFmtId="0" fontId="24" fillId="0" borderId="26" xfId="36" applyFont="1" applyFill="1" applyBorder="1" applyAlignment="1">
      <alignment horizontal="center"/>
      <protection/>
    </xf>
    <xf numFmtId="0" fontId="24" fillId="0" borderId="26" xfId="36" applyFont="1" applyFill="1" applyBorder="1">
      <alignment/>
      <protection/>
    </xf>
    <xf numFmtId="0" fontId="27" fillId="0" borderId="0" xfId="36" applyFont="1" applyFill="1" applyAlignment="1">
      <alignment horizontal="left"/>
      <protection/>
    </xf>
    <xf numFmtId="0" fontId="27" fillId="0" borderId="0" xfId="36" applyFont="1" applyFill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419100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0"/>
  <sheetViews>
    <sheetView view="pageBreakPreview" zoomScale="120" zoomScaleNormal="82" zoomScaleSheetLayoutView="120" zoomScalePageLayoutView="0" workbookViewId="0" topLeftCell="A1">
      <selection activeCell="C70" sqref="C70"/>
    </sheetView>
  </sheetViews>
  <sheetFormatPr defaultColWidth="9.140625" defaultRowHeight="21.75"/>
  <cols>
    <col min="1" max="1" width="6.57421875" style="1" customWidth="1"/>
    <col min="2" max="2" width="24.57421875" style="1" customWidth="1"/>
    <col min="3" max="3" width="8.140625" style="24" customWidth="1"/>
    <col min="4" max="4" width="13.140625" style="3" bestFit="1" customWidth="1"/>
    <col min="5" max="5" width="10.8515625" style="3" customWidth="1"/>
    <col min="6" max="6" width="13.421875" style="3" customWidth="1"/>
    <col min="7" max="7" width="9.140625" style="3" customWidth="1"/>
    <col min="8" max="8" width="9.00390625" style="3" customWidth="1"/>
    <col min="9" max="9" width="16.8515625" style="3" customWidth="1"/>
    <col min="10" max="10" width="30.00390625" style="1" customWidth="1"/>
    <col min="11" max="11" width="22.7109375" style="1" customWidth="1"/>
    <col min="12" max="12" width="5.8515625" style="1" customWidth="1"/>
    <col min="13" max="16384" width="9.140625" style="1" customWidth="1"/>
  </cols>
  <sheetData>
    <row r="1" spans="3:6" ht="51" customHeight="1">
      <c r="C1" s="1"/>
      <c r="D1" s="1"/>
      <c r="E1" s="1"/>
      <c r="F1" s="2" t="s">
        <v>36</v>
      </c>
    </row>
    <row r="2" spans="1:6" ht="24">
      <c r="A2" s="4" t="s">
        <v>37</v>
      </c>
      <c r="C2" s="1"/>
      <c r="D2" s="1"/>
      <c r="E2" s="1"/>
      <c r="F2" s="1"/>
    </row>
    <row r="3" spans="1:6" ht="24">
      <c r="A3" s="1" t="s">
        <v>35</v>
      </c>
      <c r="C3" s="1"/>
      <c r="D3" s="1"/>
      <c r="F3" s="5" t="s">
        <v>381</v>
      </c>
    </row>
    <row r="4" spans="1:11" ht="24">
      <c r="A4" s="6" t="s">
        <v>38</v>
      </c>
      <c r="B4" s="7" t="s">
        <v>34</v>
      </c>
      <c r="C4" s="8" t="s">
        <v>382</v>
      </c>
      <c r="D4" s="8"/>
      <c r="E4" s="8"/>
      <c r="F4" s="8"/>
      <c r="G4" s="7"/>
      <c r="H4" s="7"/>
      <c r="I4" s="7"/>
      <c r="J4" s="8"/>
      <c r="K4" s="8"/>
    </row>
    <row r="5" spans="1:12" ht="24">
      <c r="A5" s="9" t="s">
        <v>33</v>
      </c>
      <c r="B5" s="10"/>
      <c r="C5" s="10"/>
      <c r="D5" s="10"/>
      <c r="E5" s="10"/>
      <c r="F5" s="10"/>
      <c r="G5" s="11"/>
      <c r="H5" s="11"/>
      <c r="I5" s="11"/>
      <c r="J5" s="10"/>
      <c r="K5" s="10"/>
      <c r="L5" s="9"/>
    </row>
    <row r="6" spans="2:11" ht="23.25" customHeight="1">
      <c r="B6" s="109" t="s">
        <v>46</v>
      </c>
      <c r="C6" s="109"/>
      <c r="D6" s="109"/>
      <c r="E6" s="109"/>
      <c r="F6" s="109"/>
      <c r="G6" s="109"/>
      <c r="H6" s="109"/>
      <c r="I6" s="12" t="str">
        <f>+C4</f>
        <v>งบเงินอุดหนุน ภาคเรียนที่ 1 ปีการศึกษา 2562 (30%)</v>
      </c>
      <c r="J6" s="12"/>
      <c r="K6" s="12"/>
    </row>
    <row r="7" spans="1:11" ht="24">
      <c r="A7" s="110" t="s">
        <v>17</v>
      </c>
      <c r="B7" s="103" t="s">
        <v>32</v>
      </c>
      <c r="C7" s="13"/>
      <c r="D7" s="113" t="s">
        <v>31</v>
      </c>
      <c r="E7" s="114"/>
      <c r="F7" s="114"/>
      <c r="G7" s="114"/>
      <c r="H7" s="114"/>
      <c r="I7" s="115"/>
      <c r="J7" s="54"/>
      <c r="K7" s="70"/>
    </row>
    <row r="8" spans="1:23" ht="24">
      <c r="A8" s="111"/>
      <c r="B8" s="103"/>
      <c r="C8" s="14" t="s">
        <v>30</v>
      </c>
      <c r="D8" s="14" t="s">
        <v>29</v>
      </c>
      <c r="E8" s="14" t="s">
        <v>2</v>
      </c>
      <c r="F8" s="103" t="s">
        <v>28</v>
      </c>
      <c r="G8" s="34" t="s">
        <v>43</v>
      </c>
      <c r="H8" s="14" t="s">
        <v>1</v>
      </c>
      <c r="I8" s="104" t="s">
        <v>42</v>
      </c>
      <c r="J8" s="16" t="s">
        <v>74</v>
      </c>
      <c r="K8" s="71" t="s">
        <v>75</v>
      </c>
      <c r="M8" s="106" t="s">
        <v>27</v>
      </c>
      <c r="N8" s="106"/>
      <c r="O8" s="106"/>
      <c r="P8" s="106"/>
      <c r="Q8" s="106"/>
      <c r="R8" s="106"/>
      <c r="S8" s="106"/>
      <c r="T8" s="106"/>
      <c r="U8" s="106"/>
      <c r="V8" s="106"/>
      <c r="W8" s="106"/>
    </row>
    <row r="9" spans="1:11" ht="24">
      <c r="A9" s="112"/>
      <c r="B9" s="103"/>
      <c r="C9" s="14" t="s">
        <v>3</v>
      </c>
      <c r="D9" s="14" t="s">
        <v>26</v>
      </c>
      <c r="E9" s="14" t="s">
        <v>25</v>
      </c>
      <c r="F9" s="103"/>
      <c r="G9" s="35" t="s">
        <v>44</v>
      </c>
      <c r="H9" s="14" t="s">
        <v>24</v>
      </c>
      <c r="I9" s="105"/>
      <c r="J9" s="55"/>
      <c r="K9" s="72"/>
    </row>
    <row r="10" spans="1:11" ht="24">
      <c r="A10" s="62" t="s">
        <v>49</v>
      </c>
      <c r="B10" s="80" t="s">
        <v>96</v>
      </c>
      <c r="C10" s="81">
        <v>1</v>
      </c>
      <c r="D10" s="82">
        <v>68227</v>
      </c>
      <c r="E10" s="82">
        <v>0</v>
      </c>
      <c r="F10" s="82">
        <f>+D10-E10</f>
        <v>68227</v>
      </c>
      <c r="G10" s="82">
        <v>0</v>
      </c>
      <c r="H10" s="82">
        <v>0</v>
      </c>
      <c r="I10" s="82">
        <f>+D10-G10-H10</f>
        <v>68227</v>
      </c>
      <c r="J10" s="75" t="s">
        <v>97</v>
      </c>
      <c r="K10" s="56" t="s">
        <v>82</v>
      </c>
    </row>
    <row r="11" spans="1:11" ht="24">
      <c r="A11" s="63" t="s">
        <v>53</v>
      </c>
      <c r="B11" s="18" t="s">
        <v>207</v>
      </c>
      <c r="C11" s="17">
        <v>1</v>
      </c>
      <c r="D11" s="19">
        <v>64393</v>
      </c>
      <c r="E11" s="19">
        <v>0</v>
      </c>
      <c r="F11" s="19">
        <f aca="true" t="shared" si="0" ref="F11:F57">+D11-E11</f>
        <v>64393</v>
      </c>
      <c r="G11" s="19">
        <v>0</v>
      </c>
      <c r="H11" s="19">
        <v>0</v>
      </c>
      <c r="I11" s="19">
        <f aca="true" t="shared" si="1" ref="I11:I57">+D11-G11-H11</f>
        <v>64393</v>
      </c>
      <c r="J11" s="75" t="s">
        <v>274</v>
      </c>
      <c r="K11" s="30" t="s">
        <v>294</v>
      </c>
    </row>
    <row r="12" spans="1:11" ht="24">
      <c r="A12" s="63" t="s">
        <v>54</v>
      </c>
      <c r="B12" s="18" t="s">
        <v>208</v>
      </c>
      <c r="C12" s="17">
        <v>1</v>
      </c>
      <c r="D12" s="19">
        <v>15599</v>
      </c>
      <c r="E12" s="19">
        <v>0</v>
      </c>
      <c r="F12" s="19">
        <f t="shared" si="0"/>
        <v>15599</v>
      </c>
      <c r="G12" s="19">
        <v>0</v>
      </c>
      <c r="H12" s="19">
        <v>0</v>
      </c>
      <c r="I12" s="19">
        <f t="shared" si="1"/>
        <v>15599</v>
      </c>
      <c r="J12" s="75" t="s">
        <v>275</v>
      </c>
      <c r="K12" s="30" t="s">
        <v>294</v>
      </c>
    </row>
    <row r="13" spans="1:11" ht="24">
      <c r="A13" s="63" t="s">
        <v>55</v>
      </c>
      <c r="B13" s="18" t="s">
        <v>209</v>
      </c>
      <c r="C13" s="17">
        <v>1</v>
      </c>
      <c r="D13" s="19">
        <v>115406</v>
      </c>
      <c r="E13" s="19">
        <v>0</v>
      </c>
      <c r="F13" s="19">
        <f t="shared" si="0"/>
        <v>115406</v>
      </c>
      <c r="G13" s="19">
        <v>0</v>
      </c>
      <c r="H13" s="19">
        <v>0</v>
      </c>
      <c r="I13" s="19">
        <f t="shared" si="1"/>
        <v>115406</v>
      </c>
      <c r="J13" s="75" t="s">
        <v>276</v>
      </c>
      <c r="K13" s="30" t="s">
        <v>294</v>
      </c>
    </row>
    <row r="14" spans="1:11" ht="24">
      <c r="A14" s="63" t="s">
        <v>56</v>
      </c>
      <c r="B14" s="18" t="s">
        <v>70</v>
      </c>
      <c r="C14" s="17">
        <v>1</v>
      </c>
      <c r="D14" s="19"/>
      <c r="E14" s="19">
        <v>0</v>
      </c>
      <c r="F14" s="19">
        <f t="shared" si="0"/>
        <v>0</v>
      </c>
      <c r="G14" s="19">
        <v>0</v>
      </c>
      <c r="H14" s="19">
        <v>0</v>
      </c>
      <c r="I14" s="19">
        <f t="shared" si="1"/>
        <v>0</v>
      </c>
      <c r="J14" s="75" t="s">
        <v>95</v>
      </c>
      <c r="K14" s="30" t="s">
        <v>294</v>
      </c>
    </row>
    <row r="15" spans="1:11" ht="24">
      <c r="A15" s="63" t="s">
        <v>57</v>
      </c>
      <c r="B15" s="18" t="s">
        <v>227</v>
      </c>
      <c r="C15" s="17">
        <v>1</v>
      </c>
      <c r="D15" s="19">
        <v>97131</v>
      </c>
      <c r="E15" s="19">
        <v>0</v>
      </c>
      <c r="F15" s="19">
        <f t="shared" si="0"/>
        <v>97131</v>
      </c>
      <c r="G15" s="19">
        <v>0</v>
      </c>
      <c r="H15" s="19">
        <v>0</v>
      </c>
      <c r="I15" s="19">
        <f t="shared" si="1"/>
        <v>97131</v>
      </c>
      <c r="J15" s="75" t="s">
        <v>293</v>
      </c>
      <c r="K15" s="30" t="s">
        <v>294</v>
      </c>
    </row>
    <row r="16" spans="1:11" ht="24">
      <c r="A16" s="63" t="s">
        <v>58</v>
      </c>
      <c r="B16" s="18" t="s">
        <v>73</v>
      </c>
      <c r="C16" s="17">
        <v>1</v>
      </c>
      <c r="D16" s="19">
        <v>49527</v>
      </c>
      <c r="E16" s="19">
        <v>0</v>
      </c>
      <c r="F16" s="19">
        <f t="shared" si="0"/>
        <v>49527</v>
      </c>
      <c r="G16" s="19">
        <v>0</v>
      </c>
      <c r="H16" s="19">
        <v>0</v>
      </c>
      <c r="I16" s="19">
        <f t="shared" si="1"/>
        <v>49527</v>
      </c>
      <c r="J16" s="75" t="s">
        <v>98</v>
      </c>
      <c r="K16" s="30" t="s">
        <v>294</v>
      </c>
    </row>
    <row r="17" spans="1:11" ht="24">
      <c r="A17" s="63" t="s">
        <v>59</v>
      </c>
      <c r="B17" s="18" t="s">
        <v>216</v>
      </c>
      <c r="C17" s="17">
        <v>1</v>
      </c>
      <c r="D17" s="19">
        <v>253117</v>
      </c>
      <c r="E17" s="19">
        <v>0</v>
      </c>
      <c r="F17" s="19">
        <f t="shared" si="0"/>
        <v>253117</v>
      </c>
      <c r="G17" s="19">
        <v>0</v>
      </c>
      <c r="H17" s="19">
        <v>0</v>
      </c>
      <c r="I17" s="19">
        <f t="shared" si="1"/>
        <v>253117</v>
      </c>
      <c r="J17" s="75" t="s">
        <v>282</v>
      </c>
      <c r="K17" s="30" t="s">
        <v>294</v>
      </c>
    </row>
    <row r="18" spans="1:11" ht="24">
      <c r="A18" s="63" t="s">
        <v>60</v>
      </c>
      <c r="B18" s="18" t="s">
        <v>65</v>
      </c>
      <c r="C18" s="17">
        <v>1</v>
      </c>
      <c r="D18" s="19">
        <v>67332</v>
      </c>
      <c r="E18" s="19">
        <v>0</v>
      </c>
      <c r="F18" s="19">
        <f t="shared" si="0"/>
        <v>67332</v>
      </c>
      <c r="G18" s="19">
        <v>0</v>
      </c>
      <c r="H18" s="19">
        <v>0</v>
      </c>
      <c r="I18" s="19">
        <f t="shared" si="1"/>
        <v>67332</v>
      </c>
      <c r="J18" s="75" t="s">
        <v>85</v>
      </c>
      <c r="K18" s="30" t="s">
        <v>294</v>
      </c>
    </row>
    <row r="19" spans="1:11" ht="24">
      <c r="A19" s="63" t="s">
        <v>61</v>
      </c>
      <c r="B19" s="18" t="s">
        <v>92</v>
      </c>
      <c r="C19" s="17">
        <v>1</v>
      </c>
      <c r="D19" s="19">
        <v>37503</v>
      </c>
      <c r="E19" s="19">
        <v>0</v>
      </c>
      <c r="F19" s="19">
        <f t="shared" si="0"/>
        <v>37503</v>
      </c>
      <c r="G19" s="19">
        <v>0</v>
      </c>
      <c r="H19" s="19">
        <v>0</v>
      </c>
      <c r="I19" s="19">
        <f t="shared" si="1"/>
        <v>37503</v>
      </c>
      <c r="J19" s="75" t="s">
        <v>93</v>
      </c>
      <c r="K19" s="30" t="s">
        <v>294</v>
      </c>
    </row>
    <row r="20" spans="1:11" ht="24">
      <c r="A20" s="63" t="s">
        <v>62</v>
      </c>
      <c r="B20" s="18" t="s">
        <v>217</v>
      </c>
      <c r="C20" s="17">
        <v>1</v>
      </c>
      <c r="D20" s="19">
        <v>55757</v>
      </c>
      <c r="E20" s="19">
        <v>0</v>
      </c>
      <c r="F20" s="19">
        <f t="shared" si="0"/>
        <v>55757</v>
      </c>
      <c r="G20" s="19">
        <v>0</v>
      </c>
      <c r="H20" s="19">
        <v>0</v>
      </c>
      <c r="I20" s="19">
        <f t="shared" si="1"/>
        <v>55757</v>
      </c>
      <c r="J20" s="75" t="s">
        <v>283</v>
      </c>
      <c r="K20" s="30" t="s">
        <v>294</v>
      </c>
    </row>
    <row r="21" spans="1:11" ht="24">
      <c r="A21" s="63" t="s">
        <v>66</v>
      </c>
      <c r="B21" s="18" t="s">
        <v>218</v>
      </c>
      <c r="C21" s="17">
        <v>1</v>
      </c>
      <c r="D21" s="19">
        <v>36891</v>
      </c>
      <c r="E21" s="19">
        <v>0</v>
      </c>
      <c r="F21" s="19">
        <f t="shared" si="0"/>
        <v>36891</v>
      </c>
      <c r="G21" s="19">
        <v>0</v>
      </c>
      <c r="H21" s="19">
        <v>0</v>
      </c>
      <c r="I21" s="19">
        <f t="shared" si="1"/>
        <v>36891</v>
      </c>
      <c r="J21" s="75" t="s">
        <v>284</v>
      </c>
      <c r="K21" s="30" t="s">
        <v>294</v>
      </c>
    </row>
    <row r="22" spans="1:11" ht="24">
      <c r="A22" s="63" t="s">
        <v>67</v>
      </c>
      <c r="B22" s="18" t="s">
        <v>215</v>
      </c>
      <c r="C22" s="17">
        <v>1</v>
      </c>
      <c r="D22" s="19">
        <v>161871</v>
      </c>
      <c r="E22" s="19">
        <v>0</v>
      </c>
      <c r="F22" s="19">
        <f t="shared" si="0"/>
        <v>161871</v>
      </c>
      <c r="G22" s="19">
        <v>0</v>
      </c>
      <c r="H22" s="19">
        <v>0</v>
      </c>
      <c r="I22" s="19">
        <f t="shared" si="1"/>
        <v>161871</v>
      </c>
      <c r="J22" s="75" t="s">
        <v>281</v>
      </c>
      <c r="K22" s="30" t="s">
        <v>294</v>
      </c>
    </row>
    <row r="23" spans="1:11" ht="24">
      <c r="A23" s="63" t="s">
        <v>68</v>
      </c>
      <c r="B23" s="18" t="s">
        <v>211</v>
      </c>
      <c r="C23" s="17">
        <v>1</v>
      </c>
      <c r="D23" s="19">
        <v>131790</v>
      </c>
      <c r="E23" s="19">
        <v>0</v>
      </c>
      <c r="F23" s="19">
        <f t="shared" si="0"/>
        <v>131790</v>
      </c>
      <c r="G23" s="19">
        <v>0</v>
      </c>
      <c r="H23" s="19">
        <v>0</v>
      </c>
      <c r="I23" s="19">
        <f t="shared" si="1"/>
        <v>131790</v>
      </c>
      <c r="J23" s="75" t="s">
        <v>278</v>
      </c>
      <c r="K23" s="30" t="s">
        <v>294</v>
      </c>
    </row>
    <row r="24" spans="1:11" ht="24">
      <c r="A24" s="63" t="s">
        <v>76</v>
      </c>
      <c r="B24" s="18" t="s">
        <v>212</v>
      </c>
      <c r="C24" s="17">
        <v>1</v>
      </c>
      <c r="D24" s="19">
        <v>114150</v>
      </c>
      <c r="E24" s="19">
        <v>0</v>
      </c>
      <c r="F24" s="19">
        <f t="shared" si="0"/>
        <v>114150</v>
      </c>
      <c r="G24" s="19">
        <v>0</v>
      </c>
      <c r="H24" s="19">
        <v>0</v>
      </c>
      <c r="I24" s="19">
        <f t="shared" si="1"/>
        <v>114150</v>
      </c>
      <c r="J24" s="75" t="s">
        <v>279</v>
      </c>
      <c r="K24" s="30" t="s">
        <v>294</v>
      </c>
    </row>
    <row r="25" spans="1:11" ht="24">
      <c r="A25" s="63" t="s">
        <v>77</v>
      </c>
      <c r="B25" s="18" t="s">
        <v>213</v>
      </c>
      <c r="C25" s="17">
        <v>1</v>
      </c>
      <c r="D25" s="19"/>
      <c r="E25" s="19">
        <v>0</v>
      </c>
      <c r="F25" s="19">
        <f t="shared" si="0"/>
        <v>0</v>
      </c>
      <c r="G25" s="19">
        <v>0</v>
      </c>
      <c r="H25" s="19">
        <v>0</v>
      </c>
      <c r="I25" s="19">
        <f t="shared" si="1"/>
        <v>0</v>
      </c>
      <c r="J25" s="75" t="s">
        <v>279</v>
      </c>
      <c r="K25" s="30" t="s">
        <v>294</v>
      </c>
    </row>
    <row r="26" spans="1:11" ht="24">
      <c r="A26" s="63" t="s">
        <v>78</v>
      </c>
      <c r="B26" s="18" t="s">
        <v>102</v>
      </c>
      <c r="C26" s="17">
        <v>1</v>
      </c>
      <c r="D26" s="19">
        <v>63649</v>
      </c>
      <c r="E26" s="19">
        <v>0</v>
      </c>
      <c r="F26" s="19">
        <f t="shared" si="0"/>
        <v>63649</v>
      </c>
      <c r="G26" s="19">
        <v>0</v>
      </c>
      <c r="H26" s="19">
        <v>0</v>
      </c>
      <c r="I26" s="19">
        <f t="shared" si="1"/>
        <v>63649</v>
      </c>
      <c r="J26" s="75" t="s">
        <v>101</v>
      </c>
      <c r="K26" s="30" t="s">
        <v>82</v>
      </c>
    </row>
    <row r="27" spans="1:11" ht="24">
      <c r="A27" s="63" t="s">
        <v>79</v>
      </c>
      <c r="B27" s="18" t="s">
        <v>214</v>
      </c>
      <c r="C27" s="17">
        <v>1</v>
      </c>
      <c r="D27" s="83">
        <v>34183</v>
      </c>
      <c r="E27" s="19">
        <v>0</v>
      </c>
      <c r="F27" s="19">
        <f t="shared" si="0"/>
        <v>34183</v>
      </c>
      <c r="G27" s="19">
        <v>0</v>
      </c>
      <c r="H27" s="19">
        <v>0</v>
      </c>
      <c r="I27" s="19">
        <f t="shared" si="1"/>
        <v>34183</v>
      </c>
      <c r="J27" s="75" t="s">
        <v>280</v>
      </c>
      <c r="K27" s="30" t="s">
        <v>294</v>
      </c>
    </row>
    <row r="28" spans="1:11" ht="24">
      <c r="A28" s="63" t="s">
        <v>80</v>
      </c>
      <c r="B28" s="18" t="s">
        <v>206</v>
      </c>
      <c r="C28" s="17">
        <v>1</v>
      </c>
      <c r="D28" s="19">
        <v>869029</v>
      </c>
      <c r="E28" s="19">
        <v>0</v>
      </c>
      <c r="F28" s="19">
        <f t="shared" si="0"/>
        <v>869029</v>
      </c>
      <c r="G28" s="19">
        <v>0</v>
      </c>
      <c r="H28" s="19">
        <v>0</v>
      </c>
      <c r="I28" s="19">
        <f t="shared" si="1"/>
        <v>869029</v>
      </c>
      <c r="J28" s="75" t="s">
        <v>273</v>
      </c>
      <c r="K28" s="30" t="s">
        <v>294</v>
      </c>
    </row>
    <row r="29" spans="1:11" ht="24">
      <c r="A29" s="63" t="s">
        <v>81</v>
      </c>
      <c r="B29" s="18" t="s">
        <v>99</v>
      </c>
      <c r="C29" s="17">
        <v>1</v>
      </c>
      <c r="D29" s="19">
        <v>24540</v>
      </c>
      <c r="E29" s="19">
        <v>0</v>
      </c>
      <c r="F29" s="19">
        <f t="shared" si="0"/>
        <v>24540</v>
      </c>
      <c r="G29" s="19">
        <v>0</v>
      </c>
      <c r="H29" s="19">
        <v>0</v>
      </c>
      <c r="I29" s="19">
        <f t="shared" si="1"/>
        <v>24540</v>
      </c>
      <c r="J29" s="75" t="s">
        <v>100</v>
      </c>
      <c r="K29" s="30" t="s">
        <v>294</v>
      </c>
    </row>
    <row r="30" spans="1:11" ht="24">
      <c r="A30" s="63" t="s">
        <v>107</v>
      </c>
      <c r="B30" s="18" t="s">
        <v>103</v>
      </c>
      <c r="C30" s="17">
        <v>1</v>
      </c>
      <c r="D30" s="19">
        <v>40797</v>
      </c>
      <c r="E30" s="19">
        <v>0</v>
      </c>
      <c r="F30" s="19">
        <f t="shared" si="0"/>
        <v>40797</v>
      </c>
      <c r="G30" s="19">
        <v>0</v>
      </c>
      <c r="H30" s="19">
        <v>0</v>
      </c>
      <c r="I30" s="19">
        <f t="shared" si="1"/>
        <v>40797</v>
      </c>
      <c r="J30" s="75" t="s">
        <v>104</v>
      </c>
      <c r="K30" s="30" t="s">
        <v>294</v>
      </c>
    </row>
    <row r="31" spans="1:11" ht="24">
      <c r="A31" s="63" t="s">
        <v>108</v>
      </c>
      <c r="B31" s="18" t="s">
        <v>225</v>
      </c>
      <c r="C31" s="17">
        <v>1</v>
      </c>
      <c r="D31" s="19">
        <v>19142</v>
      </c>
      <c r="E31" s="19">
        <v>0</v>
      </c>
      <c r="F31" s="19">
        <f t="shared" si="0"/>
        <v>19142</v>
      </c>
      <c r="G31" s="19">
        <v>0</v>
      </c>
      <c r="H31" s="19">
        <v>0</v>
      </c>
      <c r="I31" s="19">
        <f t="shared" si="1"/>
        <v>19142</v>
      </c>
      <c r="J31" s="75" t="s">
        <v>291</v>
      </c>
      <c r="K31" s="30" t="s">
        <v>294</v>
      </c>
    </row>
    <row r="32" spans="1:11" ht="24">
      <c r="A32" s="63" t="s">
        <v>109</v>
      </c>
      <c r="B32" s="18" t="s">
        <v>226</v>
      </c>
      <c r="C32" s="17">
        <v>1</v>
      </c>
      <c r="D32" s="19">
        <v>99866</v>
      </c>
      <c r="E32" s="19">
        <v>0</v>
      </c>
      <c r="F32" s="19">
        <f t="shared" si="0"/>
        <v>99866</v>
      </c>
      <c r="G32" s="19">
        <v>0</v>
      </c>
      <c r="H32" s="19">
        <v>0</v>
      </c>
      <c r="I32" s="19">
        <f t="shared" si="1"/>
        <v>99866</v>
      </c>
      <c r="J32" s="75" t="s">
        <v>292</v>
      </c>
      <c r="K32" s="30" t="s">
        <v>294</v>
      </c>
    </row>
    <row r="33" spans="1:11" ht="24">
      <c r="A33" s="63" t="s">
        <v>110</v>
      </c>
      <c r="B33" s="18" t="s">
        <v>204</v>
      </c>
      <c r="C33" s="17">
        <v>1</v>
      </c>
      <c r="D33" s="19">
        <v>83977</v>
      </c>
      <c r="E33" s="19">
        <v>0</v>
      </c>
      <c r="F33" s="19">
        <f t="shared" si="0"/>
        <v>83977</v>
      </c>
      <c r="G33" s="19">
        <v>0</v>
      </c>
      <c r="H33" s="19">
        <v>0</v>
      </c>
      <c r="I33" s="19">
        <f t="shared" si="1"/>
        <v>83977</v>
      </c>
      <c r="J33" s="75" t="s">
        <v>271</v>
      </c>
      <c r="K33" s="30" t="s">
        <v>294</v>
      </c>
    </row>
    <row r="34" spans="1:11" s="93" customFormat="1" ht="24">
      <c r="A34" s="89" t="s">
        <v>111</v>
      </c>
      <c r="B34" s="84" t="s">
        <v>205</v>
      </c>
      <c r="C34" s="90">
        <v>1</v>
      </c>
      <c r="D34" s="83">
        <v>136100</v>
      </c>
      <c r="E34" s="83">
        <v>0</v>
      </c>
      <c r="F34" s="83">
        <f t="shared" si="0"/>
        <v>136100</v>
      </c>
      <c r="G34" s="83">
        <v>0</v>
      </c>
      <c r="H34" s="83">
        <v>0</v>
      </c>
      <c r="I34" s="83">
        <f t="shared" si="1"/>
        <v>136100</v>
      </c>
      <c r="J34" s="91" t="s">
        <v>272</v>
      </c>
      <c r="K34" s="92" t="s">
        <v>294</v>
      </c>
    </row>
    <row r="35" spans="1:11" ht="24">
      <c r="A35" s="63" t="s">
        <v>112</v>
      </c>
      <c r="B35" s="18" t="s">
        <v>210</v>
      </c>
      <c r="C35" s="17">
        <v>1</v>
      </c>
      <c r="D35" s="19">
        <v>130707</v>
      </c>
      <c r="E35" s="19">
        <v>0</v>
      </c>
      <c r="F35" s="19">
        <f t="shared" si="0"/>
        <v>130707</v>
      </c>
      <c r="G35" s="19">
        <v>0</v>
      </c>
      <c r="H35" s="19">
        <v>0</v>
      </c>
      <c r="I35" s="19">
        <f t="shared" si="1"/>
        <v>130707</v>
      </c>
      <c r="J35" s="75" t="s">
        <v>277</v>
      </c>
      <c r="K35" s="30" t="s">
        <v>294</v>
      </c>
    </row>
    <row r="36" spans="1:11" ht="24">
      <c r="A36" s="63" t="s">
        <v>113</v>
      </c>
      <c r="B36" s="18" t="s">
        <v>222</v>
      </c>
      <c r="C36" s="17">
        <v>1</v>
      </c>
      <c r="D36" s="19">
        <v>15237</v>
      </c>
      <c r="E36" s="19">
        <v>0</v>
      </c>
      <c r="F36" s="19">
        <f t="shared" si="0"/>
        <v>15237</v>
      </c>
      <c r="G36" s="19">
        <v>0</v>
      </c>
      <c r="H36" s="19">
        <v>0</v>
      </c>
      <c r="I36" s="19">
        <f t="shared" si="1"/>
        <v>15237</v>
      </c>
      <c r="J36" s="75" t="s">
        <v>288</v>
      </c>
      <c r="K36" s="30" t="s">
        <v>294</v>
      </c>
    </row>
    <row r="37" spans="1:11" ht="24">
      <c r="A37" s="63" t="s">
        <v>114</v>
      </c>
      <c r="B37" s="18" t="s">
        <v>221</v>
      </c>
      <c r="C37" s="17">
        <v>1</v>
      </c>
      <c r="D37" s="19">
        <v>38292</v>
      </c>
      <c r="E37" s="19">
        <v>0</v>
      </c>
      <c r="F37" s="19">
        <f t="shared" si="0"/>
        <v>38292</v>
      </c>
      <c r="G37" s="19">
        <v>0</v>
      </c>
      <c r="H37" s="19">
        <v>0</v>
      </c>
      <c r="I37" s="19">
        <f t="shared" si="1"/>
        <v>38292</v>
      </c>
      <c r="J37" s="75" t="s">
        <v>287</v>
      </c>
      <c r="K37" s="30" t="s">
        <v>294</v>
      </c>
    </row>
    <row r="38" spans="1:11" ht="24">
      <c r="A38" s="63" t="s">
        <v>115</v>
      </c>
      <c r="B38" s="18" t="s">
        <v>224</v>
      </c>
      <c r="C38" s="17">
        <v>1</v>
      </c>
      <c r="D38" s="19">
        <v>21430</v>
      </c>
      <c r="E38" s="19">
        <v>0</v>
      </c>
      <c r="F38" s="19">
        <f t="shared" si="0"/>
        <v>21430</v>
      </c>
      <c r="G38" s="19">
        <v>0</v>
      </c>
      <c r="H38" s="19">
        <v>0</v>
      </c>
      <c r="I38" s="19">
        <f t="shared" si="1"/>
        <v>21430</v>
      </c>
      <c r="J38" s="75" t="s">
        <v>290</v>
      </c>
      <c r="K38" s="30" t="s">
        <v>294</v>
      </c>
    </row>
    <row r="39" spans="1:11" ht="24">
      <c r="A39" s="63" t="s">
        <v>116</v>
      </c>
      <c r="B39" s="18" t="s">
        <v>219</v>
      </c>
      <c r="C39" s="17">
        <v>1</v>
      </c>
      <c r="D39" s="19">
        <v>200261</v>
      </c>
      <c r="E39" s="19">
        <v>0</v>
      </c>
      <c r="F39" s="19">
        <f t="shared" si="0"/>
        <v>200261</v>
      </c>
      <c r="G39" s="19">
        <v>0</v>
      </c>
      <c r="H39" s="19">
        <v>0</v>
      </c>
      <c r="I39" s="19">
        <f t="shared" si="1"/>
        <v>200261</v>
      </c>
      <c r="J39" s="75" t="s">
        <v>285</v>
      </c>
      <c r="K39" s="30" t="s">
        <v>294</v>
      </c>
    </row>
    <row r="40" spans="1:11" ht="24">
      <c r="A40" s="63" t="s">
        <v>117</v>
      </c>
      <c r="B40" s="18" t="s">
        <v>223</v>
      </c>
      <c r="C40" s="17">
        <v>1</v>
      </c>
      <c r="D40" s="19">
        <v>73644</v>
      </c>
      <c r="E40" s="19">
        <v>0</v>
      </c>
      <c r="F40" s="19">
        <f t="shared" si="0"/>
        <v>73644</v>
      </c>
      <c r="G40" s="19">
        <v>0</v>
      </c>
      <c r="H40" s="19">
        <v>0</v>
      </c>
      <c r="I40" s="19">
        <f t="shared" si="1"/>
        <v>73644</v>
      </c>
      <c r="J40" s="75" t="s">
        <v>289</v>
      </c>
      <c r="K40" s="30" t="s">
        <v>294</v>
      </c>
    </row>
    <row r="41" spans="1:11" ht="24">
      <c r="A41" s="63" t="s">
        <v>118</v>
      </c>
      <c r="B41" s="18" t="s">
        <v>220</v>
      </c>
      <c r="C41" s="17">
        <v>1</v>
      </c>
      <c r="D41" s="19">
        <v>167828</v>
      </c>
      <c r="E41" s="19">
        <v>0</v>
      </c>
      <c r="F41" s="19">
        <f t="shared" si="0"/>
        <v>167828</v>
      </c>
      <c r="G41" s="19">
        <v>0</v>
      </c>
      <c r="H41" s="19">
        <v>0</v>
      </c>
      <c r="I41" s="19">
        <f t="shared" si="1"/>
        <v>167828</v>
      </c>
      <c r="J41" s="75" t="s">
        <v>286</v>
      </c>
      <c r="K41" s="30" t="s">
        <v>294</v>
      </c>
    </row>
    <row r="42" spans="1:11" ht="24">
      <c r="A42" s="63" t="s">
        <v>119</v>
      </c>
      <c r="B42" s="86" t="s">
        <v>64</v>
      </c>
      <c r="C42" s="61">
        <v>1</v>
      </c>
      <c r="D42" s="60">
        <v>134971</v>
      </c>
      <c r="E42" s="60">
        <v>0</v>
      </c>
      <c r="F42" s="60">
        <f t="shared" si="0"/>
        <v>134971</v>
      </c>
      <c r="G42" s="60">
        <v>0</v>
      </c>
      <c r="H42" s="60">
        <v>0</v>
      </c>
      <c r="I42" s="60">
        <f t="shared" si="1"/>
        <v>134971</v>
      </c>
      <c r="J42" s="85" t="s">
        <v>228</v>
      </c>
      <c r="K42" s="30" t="s">
        <v>294</v>
      </c>
    </row>
    <row r="43" spans="1:11" ht="24">
      <c r="A43" s="63" t="s">
        <v>120</v>
      </c>
      <c r="B43" s="84" t="s">
        <v>167</v>
      </c>
      <c r="C43" s="17">
        <v>1</v>
      </c>
      <c r="D43" s="19">
        <v>143353</v>
      </c>
      <c r="E43" s="19">
        <v>0</v>
      </c>
      <c r="F43" s="19">
        <f t="shared" si="0"/>
        <v>143353</v>
      </c>
      <c r="G43" s="19">
        <v>0</v>
      </c>
      <c r="H43" s="19">
        <v>0</v>
      </c>
      <c r="I43" s="19">
        <f t="shared" si="1"/>
        <v>143353</v>
      </c>
      <c r="J43" s="57" t="s">
        <v>83</v>
      </c>
      <c r="K43" s="30" t="s">
        <v>294</v>
      </c>
    </row>
    <row r="44" spans="1:11" ht="24">
      <c r="A44" s="63" t="s">
        <v>121</v>
      </c>
      <c r="B44" s="84" t="s">
        <v>168</v>
      </c>
      <c r="C44" s="17">
        <v>1</v>
      </c>
      <c r="D44" s="19">
        <v>93842</v>
      </c>
      <c r="E44" s="19">
        <v>0</v>
      </c>
      <c r="F44" s="19">
        <f t="shared" si="0"/>
        <v>93842</v>
      </c>
      <c r="G44" s="19">
        <v>0</v>
      </c>
      <c r="H44" s="19">
        <v>0</v>
      </c>
      <c r="I44" s="19">
        <f t="shared" si="1"/>
        <v>93842</v>
      </c>
      <c r="J44" s="57" t="s">
        <v>229</v>
      </c>
      <c r="K44" s="30" t="s">
        <v>82</v>
      </c>
    </row>
    <row r="45" spans="1:11" s="93" customFormat="1" ht="24">
      <c r="A45" s="89" t="s">
        <v>122</v>
      </c>
      <c r="B45" s="84" t="s">
        <v>169</v>
      </c>
      <c r="C45" s="90">
        <v>1</v>
      </c>
      <c r="D45" s="83">
        <v>63644</v>
      </c>
      <c r="E45" s="83">
        <v>0</v>
      </c>
      <c r="F45" s="83">
        <f t="shared" si="0"/>
        <v>63644</v>
      </c>
      <c r="G45" s="83">
        <v>0</v>
      </c>
      <c r="H45" s="83">
        <v>0</v>
      </c>
      <c r="I45" s="83">
        <f t="shared" si="1"/>
        <v>63644</v>
      </c>
      <c r="J45" s="90" t="s">
        <v>230</v>
      </c>
      <c r="K45" s="92" t="s">
        <v>294</v>
      </c>
    </row>
    <row r="46" spans="1:11" ht="24">
      <c r="A46" s="63" t="s">
        <v>123</v>
      </c>
      <c r="B46" s="84" t="s">
        <v>170</v>
      </c>
      <c r="C46" s="17">
        <v>1</v>
      </c>
      <c r="D46" s="19">
        <v>620689</v>
      </c>
      <c r="E46" s="19">
        <v>0</v>
      </c>
      <c r="F46" s="19">
        <f t="shared" si="0"/>
        <v>620689</v>
      </c>
      <c r="G46" s="19">
        <v>0</v>
      </c>
      <c r="H46" s="19">
        <v>0</v>
      </c>
      <c r="I46" s="19">
        <f t="shared" si="1"/>
        <v>620689</v>
      </c>
      <c r="J46" s="17" t="s">
        <v>231</v>
      </c>
      <c r="K46" s="30" t="s">
        <v>294</v>
      </c>
    </row>
    <row r="47" spans="1:11" ht="24">
      <c r="A47" s="63" t="s">
        <v>124</v>
      </c>
      <c r="B47" s="84" t="s">
        <v>171</v>
      </c>
      <c r="C47" s="17">
        <v>1</v>
      </c>
      <c r="D47" s="19">
        <v>51782</v>
      </c>
      <c r="E47" s="19">
        <v>0</v>
      </c>
      <c r="F47" s="19">
        <f t="shared" si="0"/>
        <v>51782</v>
      </c>
      <c r="G47" s="19">
        <v>0</v>
      </c>
      <c r="H47" s="19">
        <v>0</v>
      </c>
      <c r="I47" s="19">
        <f t="shared" si="1"/>
        <v>51782</v>
      </c>
      <c r="J47" s="17" t="s">
        <v>232</v>
      </c>
      <c r="K47" s="30" t="s">
        <v>294</v>
      </c>
    </row>
    <row r="48" spans="1:11" ht="24">
      <c r="A48" s="63" t="s">
        <v>125</v>
      </c>
      <c r="B48" s="84" t="s">
        <v>63</v>
      </c>
      <c r="C48" s="17">
        <v>1</v>
      </c>
      <c r="D48" s="19">
        <v>14260</v>
      </c>
      <c r="E48" s="19">
        <v>0</v>
      </c>
      <c r="F48" s="19">
        <f t="shared" si="0"/>
        <v>14260</v>
      </c>
      <c r="G48" s="19">
        <v>0</v>
      </c>
      <c r="H48" s="19">
        <v>0</v>
      </c>
      <c r="I48" s="19">
        <f t="shared" si="1"/>
        <v>14260</v>
      </c>
      <c r="J48" s="17" t="s">
        <v>233</v>
      </c>
      <c r="K48" s="30" t="s">
        <v>294</v>
      </c>
    </row>
    <row r="49" spans="1:11" ht="24">
      <c r="A49" s="63" t="s">
        <v>126</v>
      </c>
      <c r="B49" s="84" t="s">
        <v>172</v>
      </c>
      <c r="C49" s="17">
        <v>1</v>
      </c>
      <c r="D49" s="19">
        <v>83285</v>
      </c>
      <c r="E49" s="19">
        <v>0</v>
      </c>
      <c r="F49" s="19">
        <f t="shared" si="0"/>
        <v>83285</v>
      </c>
      <c r="G49" s="19">
        <v>0</v>
      </c>
      <c r="H49" s="19">
        <v>0</v>
      </c>
      <c r="I49" s="19">
        <f t="shared" si="1"/>
        <v>83285</v>
      </c>
      <c r="J49" s="75" t="s">
        <v>234</v>
      </c>
      <c r="K49" s="30" t="s">
        <v>294</v>
      </c>
    </row>
    <row r="50" spans="1:11" ht="24">
      <c r="A50" s="63" t="s">
        <v>127</v>
      </c>
      <c r="B50" s="84" t="s">
        <v>173</v>
      </c>
      <c r="C50" s="17">
        <v>1</v>
      </c>
      <c r="D50" s="19">
        <v>64919</v>
      </c>
      <c r="E50" s="19">
        <v>0</v>
      </c>
      <c r="F50" s="19">
        <f t="shared" si="0"/>
        <v>64919</v>
      </c>
      <c r="G50" s="19">
        <v>0</v>
      </c>
      <c r="H50" s="19">
        <v>0</v>
      </c>
      <c r="I50" s="19">
        <f t="shared" si="1"/>
        <v>64919</v>
      </c>
      <c r="J50" s="75" t="s">
        <v>235</v>
      </c>
      <c r="K50" s="30" t="s">
        <v>294</v>
      </c>
    </row>
    <row r="51" spans="1:11" ht="24">
      <c r="A51" s="63" t="s">
        <v>128</v>
      </c>
      <c r="B51" s="84" t="s">
        <v>89</v>
      </c>
      <c r="C51" s="17">
        <v>1</v>
      </c>
      <c r="D51" s="19">
        <v>142877</v>
      </c>
      <c r="E51" s="19">
        <v>0</v>
      </c>
      <c r="F51" s="19">
        <f t="shared" si="0"/>
        <v>142877</v>
      </c>
      <c r="G51" s="19">
        <v>0</v>
      </c>
      <c r="H51" s="19">
        <v>0</v>
      </c>
      <c r="I51" s="19">
        <f t="shared" si="1"/>
        <v>142877</v>
      </c>
      <c r="J51" s="75" t="s">
        <v>236</v>
      </c>
      <c r="K51" s="30" t="s">
        <v>294</v>
      </c>
    </row>
    <row r="52" spans="1:11" s="93" customFormat="1" ht="24">
      <c r="A52" s="89" t="s">
        <v>129</v>
      </c>
      <c r="B52" s="84" t="s">
        <v>72</v>
      </c>
      <c r="C52" s="90">
        <v>1</v>
      </c>
      <c r="D52" s="83">
        <v>38320</v>
      </c>
      <c r="E52" s="83">
        <v>0</v>
      </c>
      <c r="F52" s="83">
        <f t="shared" si="0"/>
        <v>38320</v>
      </c>
      <c r="G52" s="83">
        <v>0</v>
      </c>
      <c r="H52" s="83">
        <v>0</v>
      </c>
      <c r="I52" s="83">
        <f t="shared" si="1"/>
        <v>38320</v>
      </c>
      <c r="J52" s="91" t="s">
        <v>237</v>
      </c>
      <c r="K52" s="92" t="s">
        <v>294</v>
      </c>
    </row>
    <row r="53" spans="1:11" ht="24">
      <c r="A53" s="63" t="s">
        <v>130</v>
      </c>
      <c r="B53" s="84" t="s">
        <v>174</v>
      </c>
      <c r="C53" s="17">
        <v>1</v>
      </c>
      <c r="D53" s="19">
        <v>82727</v>
      </c>
      <c r="E53" s="19">
        <v>0</v>
      </c>
      <c r="F53" s="19">
        <f t="shared" si="0"/>
        <v>82727</v>
      </c>
      <c r="G53" s="19">
        <v>0</v>
      </c>
      <c r="H53" s="19">
        <v>0</v>
      </c>
      <c r="I53" s="19">
        <f t="shared" si="1"/>
        <v>82727</v>
      </c>
      <c r="J53" s="75" t="s">
        <v>88</v>
      </c>
      <c r="K53" s="30" t="s">
        <v>294</v>
      </c>
    </row>
    <row r="54" spans="1:11" ht="24">
      <c r="A54" s="63" t="s">
        <v>131</v>
      </c>
      <c r="B54" s="84" t="s">
        <v>175</v>
      </c>
      <c r="C54" s="17">
        <v>1</v>
      </c>
      <c r="D54" s="19">
        <v>64486</v>
      </c>
      <c r="E54" s="19">
        <v>0</v>
      </c>
      <c r="F54" s="19">
        <f t="shared" si="0"/>
        <v>64486</v>
      </c>
      <c r="G54" s="19">
        <v>0</v>
      </c>
      <c r="H54" s="19">
        <v>0</v>
      </c>
      <c r="I54" s="19">
        <f t="shared" si="1"/>
        <v>64486</v>
      </c>
      <c r="J54" s="75" t="s">
        <v>238</v>
      </c>
      <c r="K54" s="30" t="s">
        <v>294</v>
      </c>
    </row>
    <row r="55" spans="1:11" ht="24">
      <c r="A55" s="63" t="s">
        <v>132</v>
      </c>
      <c r="B55" s="84" t="s">
        <v>176</v>
      </c>
      <c r="C55" s="17">
        <v>1</v>
      </c>
      <c r="D55" s="19">
        <v>32308</v>
      </c>
      <c r="E55" s="19">
        <v>0</v>
      </c>
      <c r="F55" s="19">
        <f t="shared" si="0"/>
        <v>32308</v>
      </c>
      <c r="G55" s="19">
        <v>0</v>
      </c>
      <c r="H55" s="19">
        <v>0</v>
      </c>
      <c r="I55" s="19">
        <f t="shared" si="1"/>
        <v>32308</v>
      </c>
      <c r="J55" s="75" t="s">
        <v>239</v>
      </c>
      <c r="K55" s="30" t="s">
        <v>294</v>
      </c>
    </row>
    <row r="56" spans="1:11" s="93" customFormat="1" ht="24">
      <c r="A56" s="89" t="s">
        <v>133</v>
      </c>
      <c r="B56" s="84" t="s">
        <v>177</v>
      </c>
      <c r="C56" s="90">
        <v>1</v>
      </c>
      <c r="D56" s="83">
        <v>78959</v>
      </c>
      <c r="E56" s="83">
        <v>0</v>
      </c>
      <c r="F56" s="83">
        <f t="shared" si="0"/>
        <v>78959</v>
      </c>
      <c r="G56" s="83">
        <v>0</v>
      </c>
      <c r="H56" s="83">
        <v>0</v>
      </c>
      <c r="I56" s="83">
        <f t="shared" si="1"/>
        <v>78959</v>
      </c>
      <c r="J56" s="91" t="s">
        <v>240</v>
      </c>
      <c r="K56" s="92" t="s">
        <v>294</v>
      </c>
    </row>
    <row r="57" spans="1:12" s="93" customFormat="1" ht="23.25" customHeight="1">
      <c r="A57" s="89" t="s">
        <v>134</v>
      </c>
      <c r="B57" s="84" t="s">
        <v>69</v>
      </c>
      <c r="C57" s="90">
        <v>1</v>
      </c>
      <c r="D57" s="83">
        <v>199797</v>
      </c>
      <c r="E57" s="83">
        <v>0</v>
      </c>
      <c r="F57" s="83">
        <f t="shared" si="0"/>
        <v>199797</v>
      </c>
      <c r="G57" s="83">
        <v>0</v>
      </c>
      <c r="H57" s="83">
        <v>0</v>
      </c>
      <c r="I57" s="83">
        <f t="shared" si="1"/>
        <v>199797</v>
      </c>
      <c r="J57" s="91" t="s">
        <v>94</v>
      </c>
      <c r="K57" s="92" t="s">
        <v>294</v>
      </c>
      <c r="L57" s="94"/>
    </row>
    <row r="58" spans="1:12" s="93" customFormat="1" ht="24.75" customHeight="1">
      <c r="A58" s="89" t="s">
        <v>135</v>
      </c>
      <c r="B58" s="84" t="s">
        <v>178</v>
      </c>
      <c r="C58" s="90">
        <v>1</v>
      </c>
      <c r="D58" s="83">
        <v>79525</v>
      </c>
      <c r="E58" s="83">
        <v>0</v>
      </c>
      <c r="F58" s="83">
        <f aca="true" t="shared" si="2" ref="F58:F116">+D58-E58</f>
        <v>79525</v>
      </c>
      <c r="G58" s="83">
        <v>0</v>
      </c>
      <c r="H58" s="83">
        <v>0</v>
      </c>
      <c r="I58" s="83">
        <f aca="true" t="shared" si="3" ref="I58:I116">+D58-G58-H58</f>
        <v>79525</v>
      </c>
      <c r="J58" s="91" t="s">
        <v>241</v>
      </c>
      <c r="K58" s="92" t="s">
        <v>294</v>
      </c>
      <c r="L58" s="94"/>
    </row>
    <row r="59" spans="1:12" s="93" customFormat="1" ht="26.25" customHeight="1">
      <c r="A59" s="89" t="s">
        <v>136</v>
      </c>
      <c r="B59" s="84" t="s">
        <v>179</v>
      </c>
      <c r="C59" s="90">
        <v>1</v>
      </c>
      <c r="D59" s="83">
        <v>68832</v>
      </c>
      <c r="E59" s="83">
        <v>0</v>
      </c>
      <c r="F59" s="83">
        <f t="shared" si="2"/>
        <v>68832</v>
      </c>
      <c r="G59" s="83">
        <v>0</v>
      </c>
      <c r="H59" s="83">
        <v>0</v>
      </c>
      <c r="I59" s="83">
        <f t="shared" si="3"/>
        <v>68832</v>
      </c>
      <c r="J59" s="91" t="s">
        <v>242</v>
      </c>
      <c r="K59" s="92" t="s">
        <v>294</v>
      </c>
      <c r="L59" s="94"/>
    </row>
    <row r="60" spans="1:12" s="93" customFormat="1" ht="26.25" customHeight="1">
      <c r="A60" s="89" t="s">
        <v>137</v>
      </c>
      <c r="B60" s="84" t="s">
        <v>180</v>
      </c>
      <c r="C60" s="90">
        <v>1</v>
      </c>
      <c r="D60" s="83">
        <v>136791</v>
      </c>
      <c r="E60" s="83">
        <v>0</v>
      </c>
      <c r="F60" s="83">
        <f t="shared" si="2"/>
        <v>136791</v>
      </c>
      <c r="G60" s="83">
        <v>0</v>
      </c>
      <c r="H60" s="83">
        <v>0</v>
      </c>
      <c r="I60" s="83">
        <f t="shared" si="3"/>
        <v>136791</v>
      </c>
      <c r="J60" s="91" t="s">
        <v>243</v>
      </c>
      <c r="K60" s="92" t="s">
        <v>294</v>
      </c>
      <c r="L60" s="94"/>
    </row>
    <row r="61" spans="1:12" ht="26.25" customHeight="1">
      <c r="A61" s="63" t="s">
        <v>138</v>
      </c>
      <c r="B61" s="84" t="s">
        <v>181</v>
      </c>
      <c r="C61" s="17">
        <v>1</v>
      </c>
      <c r="D61" s="19">
        <v>119184</v>
      </c>
      <c r="E61" s="19">
        <v>0</v>
      </c>
      <c r="F61" s="19">
        <f t="shared" si="2"/>
        <v>119184</v>
      </c>
      <c r="G61" s="19">
        <v>0</v>
      </c>
      <c r="H61" s="19">
        <v>0</v>
      </c>
      <c r="I61" s="19">
        <f t="shared" si="3"/>
        <v>119184</v>
      </c>
      <c r="J61" s="75" t="s">
        <v>244</v>
      </c>
      <c r="K61" s="30" t="s">
        <v>294</v>
      </c>
      <c r="L61" s="9"/>
    </row>
    <row r="62" spans="1:12" ht="23.25" customHeight="1">
      <c r="A62" s="63" t="s">
        <v>139</v>
      </c>
      <c r="B62" s="84" t="s">
        <v>182</v>
      </c>
      <c r="C62" s="17">
        <v>1</v>
      </c>
      <c r="D62" s="19">
        <v>37169</v>
      </c>
      <c r="E62" s="19">
        <v>0</v>
      </c>
      <c r="F62" s="19">
        <f t="shared" si="2"/>
        <v>37169</v>
      </c>
      <c r="G62" s="19">
        <v>0</v>
      </c>
      <c r="H62" s="19">
        <v>0</v>
      </c>
      <c r="I62" s="19">
        <f t="shared" si="3"/>
        <v>37169</v>
      </c>
      <c r="J62" s="75" t="s">
        <v>245</v>
      </c>
      <c r="K62" s="30" t="s">
        <v>294</v>
      </c>
      <c r="L62" s="9"/>
    </row>
    <row r="63" spans="1:12" ht="24">
      <c r="A63" s="63" t="s">
        <v>140</v>
      </c>
      <c r="B63" s="84" t="s">
        <v>183</v>
      </c>
      <c r="C63" s="17">
        <v>1</v>
      </c>
      <c r="D63" s="19">
        <v>54690</v>
      </c>
      <c r="E63" s="19">
        <v>0</v>
      </c>
      <c r="F63" s="19">
        <f t="shared" si="2"/>
        <v>54690</v>
      </c>
      <c r="G63" s="19">
        <v>0</v>
      </c>
      <c r="H63" s="19">
        <v>0</v>
      </c>
      <c r="I63" s="19">
        <f t="shared" si="3"/>
        <v>54690</v>
      </c>
      <c r="J63" s="75" t="s">
        <v>246</v>
      </c>
      <c r="K63" s="30" t="s">
        <v>82</v>
      </c>
      <c r="L63" s="9"/>
    </row>
    <row r="64" spans="1:12" ht="24">
      <c r="A64" s="63" t="s">
        <v>141</v>
      </c>
      <c r="B64" s="84" t="s">
        <v>184</v>
      </c>
      <c r="C64" s="17">
        <v>1</v>
      </c>
      <c r="D64" s="19">
        <v>56900</v>
      </c>
      <c r="E64" s="19">
        <v>0</v>
      </c>
      <c r="F64" s="19">
        <f t="shared" si="2"/>
        <v>56900</v>
      </c>
      <c r="G64" s="19">
        <v>0</v>
      </c>
      <c r="H64" s="19">
        <v>0</v>
      </c>
      <c r="I64" s="19">
        <f t="shared" si="3"/>
        <v>56900</v>
      </c>
      <c r="J64" s="75" t="s">
        <v>247</v>
      </c>
      <c r="K64" s="30" t="s">
        <v>294</v>
      </c>
      <c r="L64" s="9"/>
    </row>
    <row r="65" spans="1:12" ht="24">
      <c r="A65" s="63" t="s">
        <v>142</v>
      </c>
      <c r="B65" s="84" t="s">
        <v>185</v>
      </c>
      <c r="C65" s="17">
        <v>1</v>
      </c>
      <c r="D65" s="19">
        <v>614821</v>
      </c>
      <c r="E65" s="19">
        <v>0</v>
      </c>
      <c r="F65" s="19">
        <f t="shared" si="2"/>
        <v>614821</v>
      </c>
      <c r="G65" s="19">
        <v>0</v>
      </c>
      <c r="H65" s="19">
        <v>0</v>
      </c>
      <c r="I65" s="19">
        <f t="shared" si="3"/>
        <v>614821</v>
      </c>
      <c r="J65" s="75" t="s">
        <v>248</v>
      </c>
      <c r="K65" s="30" t="s">
        <v>294</v>
      </c>
      <c r="L65" s="9"/>
    </row>
    <row r="66" spans="1:12" ht="24">
      <c r="A66" s="63" t="s">
        <v>143</v>
      </c>
      <c r="B66" s="84" t="s">
        <v>186</v>
      </c>
      <c r="C66" s="17">
        <v>1</v>
      </c>
      <c r="D66" s="19">
        <v>104064</v>
      </c>
      <c r="E66" s="19">
        <v>0</v>
      </c>
      <c r="F66" s="19">
        <f t="shared" si="2"/>
        <v>104064</v>
      </c>
      <c r="G66" s="19">
        <v>0</v>
      </c>
      <c r="H66" s="19">
        <v>0</v>
      </c>
      <c r="I66" s="19">
        <f t="shared" si="3"/>
        <v>104064</v>
      </c>
      <c r="J66" s="75" t="s">
        <v>249</v>
      </c>
      <c r="K66" s="30" t="s">
        <v>294</v>
      </c>
      <c r="L66" s="9"/>
    </row>
    <row r="67" spans="1:12" ht="24">
      <c r="A67" s="63" t="s">
        <v>144</v>
      </c>
      <c r="B67" s="84" t="s">
        <v>90</v>
      </c>
      <c r="C67" s="17">
        <v>1</v>
      </c>
      <c r="D67" s="19">
        <v>73688</v>
      </c>
      <c r="E67" s="19">
        <v>0</v>
      </c>
      <c r="F67" s="19">
        <f t="shared" si="2"/>
        <v>73688</v>
      </c>
      <c r="G67" s="19">
        <v>0</v>
      </c>
      <c r="H67" s="19">
        <v>0</v>
      </c>
      <c r="I67" s="19">
        <f t="shared" si="3"/>
        <v>73688</v>
      </c>
      <c r="J67" s="75" t="s">
        <v>91</v>
      </c>
      <c r="K67" s="30" t="s">
        <v>294</v>
      </c>
      <c r="L67" s="9"/>
    </row>
    <row r="68" spans="1:12" ht="24">
      <c r="A68" s="63" t="s">
        <v>145</v>
      </c>
      <c r="B68" s="84" t="s">
        <v>187</v>
      </c>
      <c r="C68" s="17">
        <v>1</v>
      </c>
      <c r="D68" s="19">
        <v>38850</v>
      </c>
      <c r="E68" s="19">
        <v>0</v>
      </c>
      <c r="F68" s="19">
        <f t="shared" si="2"/>
        <v>38850</v>
      </c>
      <c r="G68" s="19">
        <v>0</v>
      </c>
      <c r="H68" s="19">
        <v>0</v>
      </c>
      <c r="I68" s="19">
        <f t="shared" si="3"/>
        <v>38850</v>
      </c>
      <c r="J68" s="75" t="s">
        <v>250</v>
      </c>
      <c r="K68" s="30" t="s">
        <v>294</v>
      </c>
      <c r="L68" s="9"/>
    </row>
    <row r="69" spans="1:12" ht="24">
      <c r="A69" s="63" t="s">
        <v>146</v>
      </c>
      <c r="B69" s="84" t="s">
        <v>188</v>
      </c>
      <c r="C69" s="17">
        <v>1</v>
      </c>
      <c r="D69" s="19">
        <v>90837</v>
      </c>
      <c r="E69" s="19">
        <v>0</v>
      </c>
      <c r="F69" s="19">
        <f t="shared" si="2"/>
        <v>90837</v>
      </c>
      <c r="G69" s="19">
        <v>0</v>
      </c>
      <c r="H69" s="19">
        <v>0</v>
      </c>
      <c r="I69" s="19">
        <f t="shared" si="3"/>
        <v>90837</v>
      </c>
      <c r="J69" s="75" t="s">
        <v>251</v>
      </c>
      <c r="K69" s="30" t="s">
        <v>294</v>
      </c>
      <c r="L69" s="9"/>
    </row>
    <row r="70" spans="1:12" ht="24">
      <c r="A70" s="63" t="s">
        <v>147</v>
      </c>
      <c r="B70" s="84" t="s">
        <v>189</v>
      </c>
      <c r="C70" s="17">
        <v>1</v>
      </c>
      <c r="D70" s="19">
        <v>26134</v>
      </c>
      <c r="E70" s="19">
        <v>0</v>
      </c>
      <c r="F70" s="19">
        <f t="shared" si="2"/>
        <v>26134</v>
      </c>
      <c r="G70" s="19">
        <v>0</v>
      </c>
      <c r="H70" s="19">
        <v>0</v>
      </c>
      <c r="I70" s="19">
        <f t="shared" si="3"/>
        <v>26134</v>
      </c>
      <c r="J70" s="75" t="s">
        <v>252</v>
      </c>
      <c r="K70" s="30" t="s">
        <v>294</v>
      </c>
      <c r="L70" s="9"/>
    </row>
    <row r="71" spans="1:12" ht="24">
      <c r="A71" s="63" t="s">
        <v>148</v>
      </c>
      <c r="B71" s="84" t="s">
        <v>190</v>
      </c>
      <c r="C71" s="17">
        <v>1</v>
      </c>
      <c r="D71" s="19">
        <v>29175</v>
      </c>
      <c r="E71" s="19">
        <v>0</v>
      </c>
      <c r="F71" s="19">
        <f t="shared" si="2"/>
        <v>29175</v>
      </c>
      <c r="G71" s="19">
        <v>0</v>
      </c>
      <c r="H71" s="19">
        <v>0</v>
      </c>
      <c r="I71" s="19">
        <f t="shared" si="3"/>
        <v>29175</v>
      </c>
      <c r="J71" s="75" t="s">
        <v>253</v>
      </c>
      <c r="K71" s="30" t="s">
        <v>294</v>
      </c>
      <c r="L71" s="9"/>
    </row>
    <row r="72" spans="1:12" ht="24">
      <c r="A72" s="63" t="s">
        <v>149</v>
      </c>
      <c r="B72" s="84" t="s">
        <v>191</v>
      </c>
      <c r="C72" s="17">
        <v>1</v>
      </c>
      <c r="D72" s="19">
        <v>136232</v>
      </c>
      <c r="E72" s="19">
        <v>0</v>
      </c>
      <c r="F72" s="19">
        <f t="shared" si="2"/>
        <v>136232</v>
      </c>
      <c r="G72" s="19">
        <v>0</v>
      </c>
      <c r="H72" s="19">
        <v>0</v>
      </c>
      <c r="I72" s="19">
        <f t="shared" si="3"/>
        <v>136232</v>
      </c>
      <c r="J72" s="75" t="s">
        <v>254</v>
      </c>
      <c r="K72" s="30" t="s">
        <v>294</v>
      </c>
      <c r="L72" s="9"/>
    </row>
    <row r="73" spans="1:12" ht="24">
      <c r="A73" s="63" t="s">
        <v>150</v>
      </c>
      <c r="B73" s="84" t="s">
        <v>192</v>
      </c>
      <c r="C73" s="17">
        <v>1</v>
      </c>
      <c r="D73" s="19">
        <v>115561</v>
      </c>
      <c r="E73" s="19">
        <v>0</v>
      </c>
      <c r="F73" s="19">
        <f t="shared" si="2"/>
        <v>115561</v>
      </c>
      <c r="G73" s="19">
        <v>0</v>
      </c>
      <c r="H73" s="19">
        <v>0</v>
      </c>
      <c r="I73" s="19">
        <f t="shared" si="3"/>
        <v>115561</v>
      </c>
      <c r="J73" s="75" t="s">
        <v>255</v>
      </c>
      <c r="K73" s="30" t="s">
        <v>294</v>
      </c>
      <c r="L73" s="9"/>
    </row>
    <row r="74" spans="1:12" ht="24">
      <c r="A74" s="63" t="s">
        <v>151</v>
      </c>
      <c r="B74" s="84" t="s">
        <v>84</v>
      </c>
      <c r="C74" s="17">
        <v>1</v>
      </c>
      <c r="D74" s="19">
        <v>77295</v>
      </c>
      <c r="E74" s="19">
        <v>0</v>
      </c>
      <c r="F74" s="19">
        <f t="shared" si="2"/>
        <v>77295</v>
      </c>
      <c r="G74" s="19">
        <v>0</v>
      </c>
      <c r="H74" s="19">
        <v>0</v>
      </c>
      <c r="I74" s="19">
        <f t="shared" si="3"/>
        <v>77295</v>
      </c>
      <c r="J74" s="75" t="s">
        <v>256</v>
      </c>
      <c r="K74" s="30" t="s">
        <v>294</v>
      </c>
      <c r="L74" s="9"/>
    </row>
    <row r="75" spans="1:12" ht="24">
      <c r="A75" s="63" t="s">
        <v>152</v>
      </c>
      <c r="B75" s="84" t="s">
        <v>193</v>
      </c>
      <c r="C75" s="17">
        <v>1</v>
      </c>
      <c r="D75" s="19">
        <v>22585</v>
      </c>
      <c r="E75" s="19">
        <v>0</v>
      </c>
      <c r="F75" s="19">
        <f t="shared" si="2"/>
        <v>22585</v>
      </c>
      <c r="G75" s="19">
        <v>0</v>
      </c>
      <c r="H75" s="19">
        <v>0</v>
      </c>
      <c r="I75" s="19">
        <f t="shared" si="3"/>
        <v>22585</v>
      </c>
      <c r="J75" s="75" t="s">
        <v>257</v>
      </c>
      <c r="K75" s="30" t="s">
        <v>294</v>
      </c>
      <c r="L75" s="9"/>
    </row>
    <row r="76" spans="1:12" ht="24">
      <c r="A76" s="63" t="s">
        <v>153</v>
      </c>
      <c r="B76" s="84" t="s">
        <v>87</v>
      </c>
      <c r="C76" s="17">
        <v>1</v>
      </c>
      <c r="D76" s="19">
        <v>50750</v>
      </c>
      <c r="E76" s="19">
        <v>0</v>
      </c>
      <c r="F76" s="19">
        <f t="shared" si="2"/>
        <v>50750</v>
      </c>
      <c r="G76" s="19">
        <v>0</v>
      </c>
      <c r="H76" s="19">
        <v>0</v>
      </c>
      <c r="I76" s="19">
        <f t="shared" si="3"/>
        <v>50750</v>
      </c>
      <c r="J76" s="75" t="s">
        <v>258</v>
      </c>
      <c r="K76" s="30" t="s">
        <v>294</v>
      </c>
      <c r="L76" s="9"/>
    </row>
    <row r="77" spans="1:12" ht="24">
      <c r="A77" s="63" t="s">
        <v>154</v>
      </c>
      <c r="B77" s="84" t="s">
        <v>86</v>
      </c>
      <c r="C77" s="17">
        <v>1</v>
      </c>
      <c r="D77" s="19">
        <v>56531</v>
      </c>
      <c r="E77" s="19">
        <v>0</v>
      </c>
      <c r="F77" s="19">
        <f t="shared" si="2"/>
        <v>56531</v>
      </c>
      <c r="G77" s="19">
        <v>0</v>
      </c>
      <c r="H77" s="19">
        <v>0</v>
      </c>
      <c r="I77" s="19">
        <f t="shared" si="3"/>
        <v>56531</v>
      </c>
      <c r="J77" s="75" t="s">
        <v>259</v>
      </c>
      <c r="K77" s="30" t="s">
        <v>294</v>
      </c>
      <c r="L77" s="9"/>
    </row>
    <row r="78" spans="1:11" ht="24">
      <c r="A78" s="63" t="s">
        <v>155</v>
      </c>
      <c r="B78" s="84" t="s">
        <v>194</v>
      </c>
      <c r="C78" s="17">
        <v>1</v>
      </c>
      <c r="D78" s="19">
        <v>91592</v>
      </c>
      <c r="E78" s="19">
        <v>0</v>
      </c>
      <c r="F78" s="19">
        <f t="shared" si="2"/>
        <v>91592</v>
      </c>
      <c r="G78" s="19">
        <v>0</v>
      </c>
      <c r="H78" s="19">
        <v>0</v>
      </c>
      <c r="I78" s="19">
        <f t="shared" si="3"/>
        <v>91592</v>
      </c>
      <c r="J78" s="75" t="s">
        <v>260</v>
      </c>
      <c r="K78" s="30" t="s">
        <v>294</v>
      </c>
    </row>
    <row r="79" spans="1:11" ht="24">
      <c r="A79" s="63" t="s">
        <v>156</v>
      </c>
      <c r="B79" s="84" t="s">
        <v>71</v>
      </c>
      <c r="C79" s="17">
        <v>1</v>
      </c>
      <c r="D79" s="19">
        <v>145129</v>
      </c>
      <c r="E79" s="19">
        <v>0</v>
      </c>
      <c r="F79" s="19">
        <f t="shared" si="2"/>
        <v>145129</v>
      </c>
      <c r="G79" s="19">
        <v>0</v>
      </c>
      <c r="H79" s="19">
        <v>0</v>
      </c>
      <c r="I79" s="19">
        <f t="shared" si="3"/>
        <v>145129</v>
      </c>
      <c r="J79" s="75" t="s">
        <v>261</v>
      </c>
      <c r="K79" s="30" t="s">
        <v>294</v>
      </c>
    </row>
    <row r="80" spans="1:11" ht="24">
      <c r="A80" s="63" t="s">
        <v>157</v>
      </c>
      <c r="B80" s="84" t="s">
        <v>195</v>
      </c>
      <c r="C80" s="17">
        <v>1</v>
      </c>
      <c r="D80" s="19">
        <v>146604</v>
      </c>
      <c r="E80" s="19">
        <v>0</v>
      </c>
      <c r="F80" s="19">
        <f t="shared" si="2"/>
        <v>146604</v>
      </c>
      <c r="G80" s="19">
        <v>0</v>
      </c>
      <c r="H80" s="19">
        <v>0</v>
      </c>
      <c r="I80" s="19">
        <f t="shared" si="3"/>
        <v>146604</v>
      </c>
      <c r="J80" s="75" t="s">
        <v>262</v>
      </c>
      <c r="K80" s="30" t="s">
        <v>82</v>
      </c>
    </row>
    <row r="81" spans="1:11" ht="24">
      <c r="A81" s="63" t="s">
        <v>158</v>
      </c>
      <c r="B81" s="84" t="s">
        <v>196</v>
      </c>
      <c r="C81" s="17">
        <v>1</v>
      </c>
      <c r="D81" s="19">
        <v>80637</v>
      </c>
      <c r="E81" s="19">
        <v>0</v>
      </c>
      <c r="F81" s="19">
        <f t="shared" si="2"/>
        <v>80637</v>
      </c>
      <c r="G81" s="19">
        <v>0</v>
      </c>
      <c r="H81" s="19">
        <v>0</v>
      </c>
      <c r="I81" s="19">
        <f t="shared" si="3"/>
        <v>80637</v>
      </c>
      <c r="J81" s="75" t="s">
        <v>263</v>
      </c>
      <c r="K81" s="30" t="s">
        <v>294</v>
      </c>
    </row>
    <row r="82" spans="1:11" ht="24">
      <c r="A82" s="63" t="s">
        <v>159</v>
      </c>
      <c r="B82" s="84" t="s">
        <v>197</v>
      </c>
      <c r="C82" s="17">
        <v>1</v>
      </c>
      <c r="D82" s="19">
        <v>26135</v>
      </c>
      <c r="E82" s="19">
        <v>0</v>
      </c>
      <c r="F82" s="19">
        <f t="shared" si="2"/>
        <v>26135</v>
      </c>
      <c r="G82" s="19">
        <v>0</v>
      </c>
      <c r="H82" s="19">
        <v>0</v>
      </c>
      <c r="I82" s="19">
        <f t="shared" si="3"/>
        <v>26135</v>
      </c>
      <c r="J82" s="75" t="s">
        <v>264</v>
      </c>
      <c r="K82" s="30" t="s">
        <v>294</v>
      </c>
    </row>
    <row r="83" spans="1:11" ht="24">
      <c r="A83" s="63" t="s">
        <v>160</v>
      </c>
      <c r="B83" s="84" t="s">
        <v>105</v>
      </c>
      <c r="C83" s="17">
        <v>1</v>
      </c>
      <c r="D83" s="19">
        <v>145076</v>
      </c>
      <c r="E83" s="19">
        <v>0</v>
      </c>
      <c r="F83" s="19">
        <f t="shared" si="2"/>
        <v>145076</v>
      </c>
      <c r="G83" s="19">
        <v>0</v>
      </c>
      <c r="H83" s="19">
        <v>0</v>
      </c>
      <c r="I83" s="19">
        <f t="shared" si="3"/>
        <v>145076</v>
      </c>
      <c r="J83" s="75" t="s">
        <v>106</v>
      </c>
      <c r="K83" s="30" t="s">
        <v>294</v>
      </c>
    </row>
    <row r="84" spans="1:11" ht="24">
      <c r="A84" s="63" t="s">
        <v>161</v>
      </c>
      <c r="B84" s="84" t="s">
        <v>198</v>
      </c>
      <c r="C84" s="17">
        <v>1</v>
      </c>
      <c r="D84" s="19">
        <v>88831</v>
      </c>
      <c r="E84" s="19">
        <v>0</v>
      </c>
      <c r="F84" s="19">
        <f t="shared" si="2"/>
        <v>88831</v>
      </c>
      <c r="G84" s="19">
        <v>0</v>
      </c>
      <c r="H84" s="19">
        <v>0</v>
      </c>
      <c r="I84" s="19">
        <f t="shared" si="3"/>
        <v>88831</v>
      </c>
      <c r="J84" s="75" t="s">
        <v>265</v>
      </c>
      <c r="K84" s="30" t="s">
        <v>294</v>
      </c>
    </row>
    <row r="85" spans="1:11" ht="24">
      <c r="A85" s="63" t="s">
        <v>162</v>
      </c>
      <c r="B85" s="84" t="s">
        <v>199</v>
      </c>
      <c r="C85" s="17">
        <v>1</v>
      </c>
      <c r="D85" s="19">
        <v>30359</v>
      </c>
      <c r="E85" s="19">
        <v>0</v>
      </c>
      <c r="F85" s="19">
        <f t="shared" si="2"/>
        <v>30359</v>
      </c>
      <c r="G85" s="19">
        <v>0</v>
      </c>
      <c r="H85" s="19">
        <v>0</v>
      </c>
      <c r="I85" s="19">
        <f t="shared" si="3"/>
        <v>30359</v>
      </c>
      <c r="J85" s="75" t="s">
        <v>266</v>
      </c>
      <c r="K85" s="30" t="s">
        <v>294</v>
      </c>
    </row>
    <row r="86" spans="1:11" ht="24">
      <c r="A86" s="63" t="s">
        <v>163</v>
      </c>
      <c r="B86" s="84" t="s">
        <v>200</v>
      </c>
      <c r="C86" s="17">
        <v>1</v>
      </c>
      <c r="D86" s="19">
        <v>79046</v>
      </c>
      <c r="E86" s="19">
        <v>0</v>
      </c>
      <c r="F86" s="19">
        <f t="shared" si="2"/>
        <v>79046</v>
      </c>
      <c r="G86" s="19">
        <v>0</v>
      </c>
      <c r="H86" s="19">
        <v>0</v>
      </c>
      <c r="I86" s="19">
        <f t="shared" si="3"/>
        <v>79046</v>
      </c>
      <c r="J86" s="75" t="s">
        <v>267</v>
      </c>
      <c r="K86" s="30" t="s">
        <v>294</v>
      </c>
    </row>
    <row r="87" spans="1:11" ht="24">
      <c r="A87" s="63" t="s">
        <v>164</v>
      </c>
      <c r="B87" s="84" t="s">
        <v>201</v>
      </c>
      <c r="C87" s="17">
        <v>1</v>
      </c>
      <c r="D87" s="19">
        <v>47899</v>
      </c>
      <c r="E87" s="19">
        <v>0</v>
      </c>
      <c r="F87" s="19">
        <f t="shared" si="2"/>
        <v>47899</v>
      </c>
      <c r="G87" s="19">
        <v>0</v>
      </c>
      <c r="H87" s="19">
        <v>0</v>
      </c>
      <c r="I87" s="19">
        <f t="shared" si="3"/>
        <v>47899</v>
      </c>
      <c r="J87" s="75" t="s">
        <v>268</v>
      </c>
      <c r="K87" s="30" t="s">
        <v>294</v>
      </c>
    </row>
    <row r="88" spans="1:11" ht="24">
      <c r="A88" s="63" t="s">
        <v>165</v>
      </c>
      <c r="B88" s="84" t="s">
        <v>202</v>
      </c>
      <c r="C88" s="17">
        <v>1</v>
      </c>
      <c r="D88" s="19">
        <v>91573</v>
      </c>
      <c r="E88" s="19">
        <v>0</v>
      </c>
      <c r="F88" s="19">
        <f t="shared" si="2"/>
        <v>91573</v>
      </c>
      <c r="G88" s="19">
        <v>0</v>
      </c>
      <c r="H88" s="19">
        <v>0</v>
      </c>
      <c r="I88" s="19">
        <f t="shared" si="3"/>
        <v>91573</v>
      </c>
      <c r="J88" s="75" t="s">
        <v>269</v>
      </c>
      <c r="K88" s="30" t="s">
        <v>294</v>
      </c>
    </row>
    <row r="89" spans="1:11" ht="24">
      <c r="A89" s="63" t="s">
        <v>166</v>
      </c>
      <c r="B89" s="84" t="s">
        <v>203</v>
      </c>
      <c r="C89" s="17">
        <v>1</v>
      </c>
      <c r="D89" s="19">
        <v>69090</v>
      </c>
      <c r="E89" s="19">
        <v>0</v>
      </c>
      <c r="F89" s="19">
        <f t="shared" si="2"/>
        <v>69090</v>
      </c>
      <c r="G89" s="19">
        <v>0</v>
      </c>
      <c r="H89" s="19">
        <v>0</v>
      </c>
      <c r="I89" s="19">
        <f t="shared" si="3"/>
        <v>69090</v>
      </c>
      <c r="J89" s="75" t="s">
        <v>270</v>
      </c>
      <c r="K89" s="30" t="s">
        <v>294</v>
      </c>
    </row>
    <row r="90" spans="1:11" s="88" customFormat="1" ht="24">
      <c r="A90" s="63" t="s">
        <v>295</v>
      </c>
      <c r="B90" s="18" t="s">
        <v>321</v>
      </c>
      <c r="C90" s="17">
        <v>1</v>
      </c>
      <c r="D90" s="19">
        <v>2626</v>
      </c>
      <c r="E90" s="19">
        <v>0</v>
      </c>
      <c r="F90" s="19">
        <f t="shared" si="2"/>
        <v>2626</v>
      </c>
      <c r="G90" s="19">
        <v>0</v>
      </c>
      <c r="H90" s="19">
        <v>0</v>
      </c>
      <c r="I90" s="19">
        <f t="shared" si="3"/>
        <v>2626</v>
      </c>
      <c r="J90" s="75" t="s">
        <v>322</v>
      </c>
      <c r="K90" s="30" t="s">
        <v>294</v>
      </c>
    </row>
    <row r="91" spans="1:11" s="88" customFormat="1" ht="24">
      <c r="A91" s="63" t="s">
        <v>296</v>
      </c>
      <c r="B91" s="18" t="s">
        <v>323</v>
      </c>
      <c r="C91" s="17">
        <v>1</v>
      </c>
      <c r="D91" s="19">
        <v>29125</v>
      </c>
      <c r="E91" s="19">
        <v>0</v>
      </c>
      <c r="F91" s="19">
        <f t="shared" si="2"/>
        <v>29125</v>
      </c>
      <c r="G91" s="19">
        <v>0</v>
      </c>
      <c r="H91" s="19">
        <v>0</v>
      </c>
      <c r="I91" s="19">
        <f t="shared" si="3"/>
        <v>29125</v>
      </c>
      <c r="J91" s="75" t="s">
        <v>324</v>
      </c>
      <c r="K91" s="30" t="s">
        <v>294</v>
      </c>
    </row>
    <row r="92" spans="1:11" s="88" customFormat="1" ht="24">
      <c r="A92" s="63" t="s">
        <v>297</v>
      </c>
      <c r="B92" s="18" t="s">
        <v>325</v>
      </c>
      <c r="C92" s="17">
        <v>1</v>
      </c>
      <c r="D92" s="19">
        <v>8092</v>
      </c>
      <c r="E92" s="19">
        <v>0</v>
      </c>
      <c r="F92" s="19">
        <f t="shared" si="2"/>
        <v>8092</v>
      </c>
      <c r="G92" s="19">
        <v>0</v>
      </c>
      <c r="H92" s="19">
        <v>0</v>
      </c>
      <c r="I92" s="19">
        <f t="shared" si="3"/>
        <v>8092</v>
      </c>
      <c r="J92" s="75" t="s">
        <v>326</v>
      </c>
      <c r="K92" s="30" t="s">
        <v>294</v>
      </c>
    </row>
    <row r="93" spans="1:11" s="88" customFormat="1" ht="24">
      <c r="A93" s="63" t="s">
        <v>298</v>
      </c>
      <c r="B93" s="18" t="s">
        <v>327</v>
      </c>
      <c r="C93" s="17">
        <v>1</v>
      </c>
      <c r="D93" s="19">
        <v>26969</v>
      </c>
      <c r="E93" s="19">
        <v>0</v>
      </c>
      <c r="F93" s="19">
        <f t="shared" si="2"/>
        <v>26969</v>
      </c>
      <c r="G93" s="19">
        <v>0</v>
      </c>
      <c r="H93" s="19">
        <v>0</v>
      </c>
      <c r="I93" s="19">
        <f t="shared" si="3"/>
        <v>26969</v>
      </c>
      <c r="J93" s="75" t="s">
        <v>328</v>
      </c>
      <c r="K93" s="30" t="s">
        <v>294</v>
      </c>
    </row>
    <row r="94" spans="1:11" s="88" customFormat="1" ht="24">
      <c r="A94" s="63" t="s">
        <v>299</v>
      </c>
      <c r="B94" s="18" t="s">
        <v>329</v>
      </c>
      <c r="C94" s="17">
        <v>1</v>
      </c>
      <c r="D94" s="19"/>
      <c r="E94" s="19">
        <v>0</v>
      </c>
      <c r="F94" s="19">
        <f t="shared" si="2"/>
        <v>0</v>
      </c>
      <c r="G94" s="19">
        <v>0</v>
      </c>
      <c r="H94" s="19">
        <v>0</v>
      </c>
      <c r="I94" s="19">
        <f t="shared" si="3"/>
        <v>0</v>
      </c>
      <c r="J94" s="75" t="s">
        <v>330</v>
      </c>
      <c r="K94" s="30" t="s">
        <v>294</v>
      </c>
    </row>
    <row r="95" spans="1:11" s="88" customFormat="1" ht="24">
      <c r="A95" s="63" t="s">
        <v>300</v>
      </c>
      <c r="B95" s="18" t="s">
        <v>331</v>
      </c>
      <c r="C95" s="17">
        <v>1</v>
      </c>
      <c r="D95" s="19">
        <v>26178</v>
      </c>
      <c r="E95" s="19">
        <v>0</v>
      </c>
      <c r="F95" s="19">
        <f t="shared" si="2"/>
        <v>26178</v>
      </c>
      <c r="G95" s="19">
        <v>0</v>
      </c>
      <c r="H95" s="19">
        <v>0</v>
      </c>
      <c r="I95" s="19">
        <f t="shared" si="3"/>
        <v>26178</v>
      </c>
      <c r="J95" s="75" t="s">
        <v>332</v>
      </c>
      <c r="K95" s="30" t="s">
        <v>294</v>
      </c>
    </row>
    <row r="96" spans="1:11" s="88" customFormat="1" ht="24">
      <c r="A96" s="63" t="s">
        <v>301</v>
      </c>
      <c r="B96" s="18" t="s">
        <v>333</v>
      </c>
      <c r="C96" s="17">
        <v>1</v>
      </c>
      <c r="D96" s="19">
        <v>22592</v>
      </c>
      <c r="E96" s="19">
        <v>0</v>
      </c>
      <c r="F96" s="19">
        <f t="shared" si="2"/>
        <v>22592</v>
      </c>
      <c r="G96" s="19">
        <v>0</v>
      </c>
      <c r="H96" s="19">
        <v>0</v>
      </c>
      <c r="I96" s="19">
        <f t="shared" si="3"/>
        <v>22592</v>
      </c>
      <c r="J96" s="75" t="s">
        <v>334</v>
      </c>
      <c r="K96" s="30" t="s">
        <v>294</v>
      </c>
    </row>
    <row r="97" spans="1:11" s="88" customFormat="1" ht="24">
      <c r="A97" s="63" t="s">
        <v>302</v>
      </c>
      <c r="B97" s="18" t="s">
        <v>335</v>
      </c>
      <c r="C97" s="17">
        <v>1</v>
      </c>
      <c r="D97" s="19"/>
      <c r="E97" s="19">
        <v>0</v>
      </c>
      <c r="F97" s="19">
        <f t="shared" si="2"/>
        <v>0</v>
      </c>
      <c r="G97" s="19">
        <v>0</v>
      </c>
      <c r="H97" s="19">
        <v>0</v>
      </c>
      <c r="I97" s="19">
        <f t="shared" si="3"/>
        <v>0</v>
      </c>
      <c r="J97" s="75" t="s">
        <v>336</v>
      </c>
      <c r="K97" s="30" t="s">
        <v>294</v>
      </c>
    </row>
    <row r="98" spans="1:11" s="88" customFormat="1" ht="24">
      <c r="A98" s="63" t="s">
        <v>303</v>
      </c>
      <c r="B98" s="18" t="s">
        <v>337</v>
      </c>
      <c r="C98" s="17">
        <v>1</v>
      </c>
      <c r="D98" s="19">
        <v>28567</v>
      </c>
      <c r="E98" s="19">
        <v>0</v>
      </c>
      <c r="F98" s="19">
        <f t="shared" si="2"/>
        <v>28567</v>
      </c>
      <c r="G98" s="19">
        <v>0</v>
      </c>
      <c r="H98" s="19">
        <v>0</v>
      </c>
      <c r="I98" s="19">
        <f t="shared" si="3"/>
        <v>28567</v>
      </c>
      <c r="J98" s="75" t="s">
        <v>338</v>
      </c>
      <c r="K98" s="30" t="s">
        <v>82</v>
      </c>
    </row>
    <row r="99" spans="1:11" s="88" customFormat="1" ht="24">
      <c r="A99" s="63" t="s">
        <v>304</v>
      </c>
      <c r="B99" s="18" t="s">
        <v>339</v>
      </c>
      <c r="C99" s="17">
        <v>1</v>
      </c>
      <c r="D99" s="19">
        <v>20296</v>
      </c>
      <c r="E99" s="19">
        <v>0</v>
      </c>
      <c r="F99" s="19">
        <f t="shared" si="2"/>
        <v>20296</v>
      </c>
      <c r="G99" s="19">
        <v>0</v>
      </c>
      <c r="H99" s="19">
        <v>0</v>
      </c>
      <c r="I99" s="19">
        <f t="shared" si="3"/>
        <v>20296</v>
      </c>
      <c r="J99" s="57" t="s">
        <v>340</v>
      </c>
      <c r="K99" s="30" t="s">
        <v>294</v>
      </c>
    </row>
    <row r="100" spans="1:11" s="88" customFormat="1" ht="24">
      <c r="A100" s="63" t="s">
        <v>305</v>
      </c>
      <c r="B100" s="18" t="s">
        <v>341</v>
      </c>
      <c r="C100" s="17">
        <v>1</v>
      </c>
      <c r="D100" s="19">
        <v>38467</v>
      </c>
      <c r="E100" s="19">
        <v>0</v>
      </c>
      <c r="F100" s="19">
        <f t="shared" si="2"/>
        <v>38467</v>
      </c>
      <c r="G100" s="19">
        <v>0</v>
      </c>
      <c r="H100" s="19">
        <v>0</v>
      </c>
      <c r="I100" s="19">
        <f t="shared" si="3"/>
        <v>38467</v>
      </c>
      <c r="J100" s="75" t="s">
        <v>342</v>
      </c>
      <c r="K100" s="30" t="s">
        <v>294</v>
      </c>
    </row>
    <row r="101" spans="1:11" s="88" customFormat="1" ht="24">
      <c r="A101" s="63" t="s">
        <v>306</v>
      </c>
      <c r="B101" s="18" t="s">
        <v>343</v>
      </c>
      <c r="C101" s="17">
        <v>1</v>
      </c>
      <c r="D101" s="83">
        <v>37397</v>
      </c>
      <c r="E101" s="19">
        <v>0</v>
      </c>
      <c r="F101" s="19">
        <f t="shared" si="2"/>
        <v>37397</v>
      </c>
      <c r="G101" s="19">
        <v>0</v>
      </c>
      <c r="H101" s="19">
        <v>0</v>
      </c>
      <c r="I101" s="19">
        <f t="shared" si="3"/>
        <v>37397</v>
      </c>
      <c r="J101" s="75" t="s">
        <v>344</v>
      </c>
      <c r="K101" s="30" t="s">
        <v>294</v>
      </c>
    </row>
    <row r="102" spans="1:11" s="88" customFormat="1" ht="24">
      <c r="A102" s="63" t="s">
        <v>307</v>
      </c>
      <c r="B102" s="18" t="s">
        <v>345</v>
      </c>
      <c r="C102" s="17">
        <v>1</v>
      </c>
      <c r="D102" s="19"/>
      <c r="E102" s="19">
        <v>0</v>
      </c>
      <c r="F102" s="19">
        <f t="shared" si="2"/>
        <v>0</v>
      </c>
      <c r="G102" s="19">
        <v>0</v>
      </c>
      <c r="H102" s="19">
        <v>0</v>
      </c>
      <c r="I102" s="19">
        <f t="shared" si="3"/>
        <v>0</v>
      </c>
      <c r="J102" s="75" t="s">
        <v>346</v>
      </c>
      <c r="K102" s="30" t="s">
        <v>294</v>
      </c>
    </row>
    <row r="103" spans="1:11" s="88" customFormat="1" ht="24">
      <c r="A103" s="63" t="s">
        <v>308</v>
      </c>
      <c r="B103" s="18" t="s">
        <v>347</v>
      </c>
      <c r="C103" s="17">
        <v>1</v>
      </c>
      <c r="D103" s="19">
        <v>27850</v>
      </c>
      <c r="E103" s="19">
        <v>0</v>
      </c>
      <c r="F103" s="19">
        <f t="shared" si="2"/>
        <v>27850</v>
      </c>
      <c r="G103" s="19">
        <v>0</v>
      </c>
      <c r="H103" s="19">
        <v>0</v>
      </c>
      <c r="I103" s="19">
        <f t="shared" si="3"/>
        <v>27850</v>
      </c>
      <c r="J103" s="75" t="s">
        <v>348</v>
      </c>
      <c r="K103" s="30" t="s">
        <v>294</v>
      </c>
    </row>
    <row r="104" spans="1:11" s="88" customFormat="1" ht="24">
      <c r="A104" s="63" t="s">
        <v>309</v>
      </c>
      <c r="B104" s="18" t="s">
        <v>349</v>
      </c>
      <c r="C104" s="17">
        <v>1</v>
      </c>
      <c r="D104" s="19">
        <v>12621</v>
      </c>
      <c r="E104" s="19">
        <v>0</v>
      </c>
      <c r="F104" s="19">
        <f t="shared" si="2"/>
        <v>12621</v>
      </c>
      <c r="G104" s="19">
        <v>0</v>
      </c>
      <c r="H104" s="19">
        <v>0</v>
      </c>
      <c r="I104" s="19">
        <f t="shared" si="3"/>
        <v>12621</v>
      </c>
      <c r="J104" s="75" t="s">
        <v>350</v>
      </c>
      <c r="K104" s="30" t="s">
        <v>294</v>
      </c>
    </row>
    <row r="105" spans="1:11" s="88" customFormat="1" ht="24">
      <c r="A105" s="63" t="s">
        <v>310</v>
      </c>
      <c r="B105" s="18" t="s">
        <v>351</v>
      </c>
      <c r="C105" s="17">
        <v>1</v>
      </c>
      <c r="D105" s="19">
        <v>1088</v>
      </c>
      <c r="E105" s="19">
        <v>0</v>
      </c>
      <c r="F105" s="19">
        <f t="shared" si="2"/>
        <v>1088</v>
      </c>
      <c r="G105" s="19">
        <v>0</v>
      </c>
      <c r="H105" s="19">
        <v>0</v>
      </c>
      <c r="I105" s="19">
        <f t="shared" si="3"/>
        <v>1088</v>
      </c>
      <c r="J105" s="75" t="s">
        <v>352</v>
      </c>
      <c r="K105" s="30" t="s">
        <v>294</v>
      </c>
    </row>
    <row r="106" spans="1:11" s="88" customFormat="1" ht="24">
      <c r="A106" s="63" t="s">
        <v>311</v>
      </c>
      <c r="B106" s="18" t="s">
        <v>353</v>
      </c>
      <c r="C106" s="17">
        <v>1</v>
      </c>
      <c r="D106" s="19">
        <v>5599</v>
      </c>
      <c r="E106" s="19">
        <v>0</v>
      </c>
      <c r="F106" s="19">
        <f t="shared" si="2"/>
        <v>5599</v>
      </c>
      <c r="G106" s="19">
        <v>0</v>
      </c>
      <c r="H106" s="19">
        <v>0</v>
      </c>
      <c r="I106" s="19">
        <f t="shared" si="3"/>
        <v>5599</v>
      </c>
      <c r="J106" s="75" t="s">
        <v>354</v>
      </c>
      <c r="K106" s="30" t="s">
        <v>294</v>
      </c>
    </row>
    <row r="107" spans="1:11" s="88" customFormat="1" ht="24">
      <c r="A107" s="63" t="s">
        <v>312</v>
      </c>
      <c r="B107" s="18" t="s">
        <v>355</v>
      </c>
      <c r="C107" s="17">
        <v>1</v>
      </c>
      <c r="D107" s="19">
        <v>17821</v>
      </c>
      <c r="E107" s="19">
        <v>0</v>
      </c>
      <c r="F107" s="19">
        <f t="shared" si="2"/>
        <v>17821</v>
      </c>
      <c r="G107" s="19">
        <v>0</v>
      </c>
      <c r="H107" s="19">
        <v>0</v>
      </c>
      <c r="I107" s="19">
        <f t="shared" si="3"/>
        <v>17821</v>
      </c>
      <c r="J107" s="75" t="s">
        <v>356</v>
      </c>
      <c r="K107" s="30" t="s">
        <v>294</v>
      </c>
    </row>
    <row r="108" spans="1:11" s="88" customFormat="1" ht="24">
      <c r="A108" s="63" t="s">
        <v>313</v>
      </c>
      <c r="B108" s="18" t="s">
        <v>357</v>
      </c>
      <c r="C108" s="17">
        <v>1</v>
      </c>
      <c r="D108" s="19">
        <v>9626</v>
      </c>
      <c r="E108" s="19">
        <v>0</v>
      </c>
      <c r="F108" s="19">
        <f t="shared" si="2"/>
        <v>9626</v>
      </c>
      <c r="G108" s="19">
        <v>0</v>
      </c>
      <c r="H108" s="19">
        <v>0</v>
      </c>
      <c r="I108" s="19">
        <f t="shared" si="3"/>
        <v>9626</v>
      </c>
      <c r="J108" s="75" t="s">
        <v>358</v>
      </c>
      <c r="K108" s="30" t="s">
        <v>294</v>
      </c>
    </row>
    <row r="109" spans="1:11" ht="24">
      <c r="A109" s="63" t="s">
        <v>314</v>
      </c>
      <c r="B109" s="18" t="s">
        <v>359</v>
      </c>
      <c r="C109" s="17">
        <v>1</v>
      </c>
      <c r="D109" s="19">
        <v>2572</v>
      </c>
      <c r="E109" s="19">
        <v>0</v>
      </c>
      <c r="F109" s="19">
        <f t="shared" si="2"/>
        <v>2572</v>
      </c>
      <c r="G109" s="19">
        <v>0</v>
      </c>
      <c r="H109" s="19">
        <v>0</v>
      </c>
      <c r="I109" s="19">
        <f t="shared" si="3"/>
        <v>2572</v>
      </c>
      <c r="J109" s="75" t="s">
        <v>360</v>
      </c>
      <c r="K109" s="30" t="s">
        <v>294</v>
      </c>
    </row>
    <row r="110" spans="1:11" ht="24">
      <c r="A110" s="63" t="s">
        <v>315</v>
      </c>
      <c r="B110" s="18" t="s">
        <v>361</v>
      </c>
      <c r="C110" s="17">
        <v>1</v>
      </c>
      <c r="D110" s="19">
        <v>22060</v>
      </c>
      <c r="E110" s="19">
        <v>0</v>
      </c>
      <c r="F110" s="19">
        <f t="shared" si="2"/>
        <v>22060</v>
      </c>
      <c r="G110" s="19">
        <v>0</v>
      </c>
      <c r="H110" s="19">
        <v>0</v>
      </c>
      <c r="I110" s="19">
        <f t="shared" si="3"/>
        <v>22060</v>
      </c>
      <c r="J110" s="75" t="s">
        <v>362</v>
      </c>
      <c r="K110" s="30" t="s">
        <v>294</v>
      </c>
    </row>
    <row r="111" spans="1:11" ht="24">
      <c r="A111" s="63" t="s">
        <v>316</v>
      </c>
      <c r="B111" s="18" t="s">
        <v>363</v>
      </c>
      <c r="C111" s="17">
        <v>1</v>
      </c>
      <c r="D111" s="19">
        <v>15241</v>
      </c>
      <c r="E111" s="19">
        <v>0</v>
      </c>
      <c r="F111" s="19">
        <f t="shared" si="2"/>
        <v>15241</v>
      </c>
      <c r="G111" s="19">
        <v>0</v>
      </c>
      <c r="H111" s="19">
        <v>0</v>
      </c>
      <c r="I111" s="19">
        <f t="shared" si="3"/>
        <v>15241</v>
      </c>
      <c r="J111" s="75" t="s">
        <v>364</v>
      </c>
      <c r="K111" s="30" t="s">
        <v>294</v>
      </c>
    </row>
    <row r="112" spans="1:11" ht="24">
      <c r="A112" s="63" t="s">
        <v>317</v>
      </c>
      <c r="B112" s="18" t="s">
        <v>365</v>
      </c>
      <c r="C112" s="17">
        <v>1</v>
      </c>
      <c r="D112" s="19">
        <v>22029</v>
      </c>
      <c r="E112" s="19">
        <v>0</v>
      </c>
      <c r="F112" s="19">
        <f t="shared" si="2"/>
        <v>22029</v>
      </c>
      <c r="G112" s="19">
        <v>0</v>
      </c>
      <c r="H112" s="19">
        <v>0</v>
      </c>
      <c r="I112" s="19">
        <f t="shared" si="3"/>
        <v>22029</v>
      </c>
      <c r="J112" s="75" t="s">
        <v>366</v>
      </c>
      <c r="K112" s="30" t="s">
        <v>294</v>
      </c>
    </row>
    <row r="113" spans="1:11" ht="24">
      <c r="A113" s="63" t="s">
        <v>318</v>
      </c>
      <c r="B113" s="18" t="s">
        <v>367</v>
      </c>
      <c r="C113" s="17">
        <v>1</v>
      </c>
      <c r="D113" s="19"/>
      <c r="E113" s="19">
        <v>0</v>
      </c>
      <c r="F113" s="19">
        <f t="shared" si="2"/>
        <v>0</v>
      </c>
      <c r="G113" s="19">
        <v>0</v>
      </c>
      <c r="H113" s="19">
        <v>0</v>
      </c>
      <c r="I113" s="19">
        <f t="shared" si="3"/>
        <v>0</v>
      </c>
      <c r="J113" s="75" t="s">
        <v>368</v>
      </c>
      <c r="K113" s="30" t="s">
        <v>294</v>
      </c>
    </row>
    <row r="114" spans="1:11" ht="24">
      <c r="A114" s="63" t="s">
        <v>319</v>
      </c>
      <c r="B114" s="18" t="s">
        <v>369</v>
      </c>
      <c r="C114" s="17">
        <v>1</v>
      </c>
      <c r="D114" s="19">
        <v>10884</v>
      </c>
      <c r="E114" s="19">
        <v>0</v>
      </c>
      <c r="F114" s="19">
        <f t="shared" si="2"/>
        <v>10884</v>
      </c>
      <c r="G114" s="19">
        <v>0</v>
      </c>
      <c r="H114" s="19">
        <v>0</v>
      </c>
      <c r="I114" s="19">
        <f t="shared" si="3"/>
        <v>10884</v>
      </c>
      <c r="J114" s="75" t="s">
        <v>370</v>
      </c>
      <c r="K114" s="30" t="s">
        <v>294</v>
      </c>
    </row>
    <row r="115" spans="1:11" ht="24">
      <c r="A115" s="63" t="s">
        <v>320</v>
      </c>
      <c r="B115" s="18" t="s">
        <v>371</v>
      </c>
      <c r="C115" s="17">
        <v>1</v>
      </c>
      <c r="D115" s="19">
        <v>58713</v>
      </c>
      <c r="E115" s="19">
        <v>0</v>
      </c>
      <c r="F115" s="19">
        <f t="shared" si="2"/>
        <v>58713</v>
      </c>
      <c r="G115" s="19">
        <v>0</v>
      </c>
      <c r="H115" s="19">
        <v>0</v>
      </c>
      <c r="I115" s="19">
        <f t="shared" si="3"/>
        <v>58713</v>
      </c>
      <c r="J115" s="75" t="s">
        <v>372</v>
      </c>
      <c r="K115" s="30" t="s">
        <v>294</v>
      </c>
    </row>
    <row r="116" spans="1:11" ht="24">
      <c r="A116" s="63" t="s">
        <v>377</v>
      </c>
      <c r="B116" s="18" t="s">
        <v>373</v>
      </c>
      <c r="C116" s="17">
        <v>1</v>
      </c>
      <c r="D116" s="19"/>
      <c r="E116" s="19">
        <v>0</v>
      </c>
      <c r="F116" s="19">
        <f t="shared" si="2"/>
        <v>0</v>
      </c>
      <c r="G116" s="19">
        <v>0</v>
      </c>
      <c r="H116" s="19">
        <v>0</v>
      </c>
      <c r="I116" s="19">
        <f t="shared" si="3"/>
        <v>0</v>
      </c>
      <c r="J116" s="75" t="s">
        <v>374</v>
      </c>
      <c r="K116" s="30" t="s">
        <v>82</v>
      </c>
    </row>
    <row r="117" spans="1:11" ht="24">
      <c r="A117" s="63" t="s">
        <v>378</v>
      </c>
      <c r="B117" s="18" t="s">
        <v>375</v>
      </c>
      <c r="C117" s="61">
        <v>1</v>
      </c>
      <c r="D117" s="19"/>
      <c r="E117" s="19">
        <v>0</v>
      </c>
      <c r="F117" s="19">
        <f>+D117-E117</f>
        <v>0</v>
      </c>
      <c r="G117" s="19">
        <v>0</v>
      </c>
      <c r="H117" s="19">
        <v>0</v>
      </c>
      <c r="I117" s="19">
        <f>+D117-G117-H117</f>
        <v>0</v>
      </c>
      <c r="J117" s="75" t="s">
        <v>376</v>
      </c>
      <c r="K117" s="30" t="s">
        <v>294</v>
      </c>
    </row>
    <row r="118" spans="1:11" ht="24">
      <c r="A118" s="63"/>
      <c r="B118" s="18"/>
      <c r="C118" s="61"/>
      <c r="D118" s="19"/>
      <c r="E118" s="77"/>
      <c r="F118" s="76"/>
      <c r="G118" s="77"/>
      <c r="H118" s="77"/>
      <c r="I118" s="76"/>
      <c r="J118" s="75"/>
      <c r="K118" s="30"/>
    </row>
    <row r="119" spans="1:11" ht="24">
      <c r="A119" s="63"/>
      <c r="B119" s="18"/>
      <c r="C119" s="61"/>
      <c r="D119" s="19"/>
      <c r="E119" s="77"/>
      <c r="F119" s="19"/>
      <c r="G119" s="77"/>
      <c r="H119" s="77"/>
      <c r="I119" s="19"/>
      <c r="J119" s="75"/>
      <c r="K119" s="30"/>
    </row>
    <row r="120" spans="1:11" ht="24">
      <c r="A120" s="79"/>
      <c r="B120" s="18"/>
      <c r="C120" s="61"/>
      <c r="D120" s="76"/>
      <c r="E120" s="77"/>
      <c r="F120" s="76"/>
      <c r="G120" s="77"/>
      <c r="H120" s="77"/>
      <c r="I120" s="76"/>
      <c r="J120" s="75"/>
      <c r="K120" s="30"/>
    </row>
    <row r="121" spans="1:11" ht="24">
      <c r="A121" s="78"/>
      <c r="B121" s="14" t="s">
        <v>23</v>
      </c>
      <c r="C121" s="20">
        <f>SUM(C10:C120)</f>
        <v>108</v>
      </c>
      <c r="D121" s="20">
        <f>SUM(D10:D120)</f>
        <v>8675593</v>
      </c>
      <c r="E121" s="21">
        <v>0</v>
      </c>
      <c r="F121" s="20">
        <f>SUM(F10:F120)</f>
        <v>8675593</v>
      </c>
      <c r="G121" s="21">
        <v>0</v>
      </c>
      <c r="H121" s="21">
        <v>0</v>
      </c>
      <c r="I121" s="20">
        <f>SUM(I10:I120)</f>
        <v>8675593</v>
      </c>
      <c r="J121" s="22"/>
      <c r="K121" s="23"/>
    </row>
    <row r="122" spans="2:6" ht="24">
      <c r="B122" s="24" t="s">
        <v>22</v>
      </c>
      <c r="F122" s="25"/>
    </row>
    <row r="123" spans="2:11" ht="24">
      <c r="B123" s="24"/>
      <c r="G123" s="25"/>
      <c r="I123" s="3" t="s">
        <v>21</v>
      </c>
      <c r="J123" s="3"/>
      <c r="K123" s="1" t="s">
        <v>18</v>
      </c>
    </row>
    <row r="124" spans="1:11" ht="24">
      <c r="A124" s="1" t="s">
        <v>19</v>
      </c>
      <c r="B124" s="15"/>
      <c r="C124" s="15"/>
      <c r="E124" s="15"/>
      <c r="F124" s="3" t="s">
        <v>39</v>
      </c>
      <c r="I124" s="107" t="s">
        <v>50</v>
      </c>
      <c r="J124" s="107"/>
      <c r="K124" s="107"/>
    </row>
    <row r="125" spans="1:11" ht="24">
      <c r="A125" s="108" t="s">
        <v>47</v>
      </c>
      <c r="B125" s="108"/>
      <c r="D125" s="108" t="s">
        <v>41</v>
      </c>
      <c r="E125" s="108"/>
      <c r="F125" s="108"/>
      <c r="G125" s="108"/>
      <c r="I125" s="108" t="s">
        <v>379</v>
      </c>
      <c r="J125" s="108"/>
      <c r="K125" s="108"/>
    </row>
    <row r="126" spans="9:11" ht="24">
      <c r="I126" s="108" t="s">
        <v>45</v>
      </c>
      <c r="J126" s="108"/>
      <c r="K126" s="108"/>
    </row>
    <row r="129" spans="2:11" ht="24">
      <c r="B129" s="27"/>
      <c r="C129" s="26"/>
      <c r="D129" s="28"/>
      <c r="E129" s="28"/>
      <c r="F129" s="28"/>
      <c r="G129" s="28"/>
      <c r="H129" s="28"/>
      <c r="I129" s="28"/>
      <c r="J129" s="27"/>
      <c r="K129" s="26"/>
    </row>
    <row r="130" spans="1:11" ht="24">
      <c r="A130" s="26"/>
      <c r="B130" s="27"/>
      <c r="C130" s="26"/>
      <c r="D130" s="28"/>
      <c r="E130" s="28"/>
      <c r="F130" s="28"/>
      <c r="G130" s="28"/>
      <c r="H130" s="28"/>
      <c r="I130" s="28"/>
      <c r="J130" s="27"/>
      <c r="K130" s="26"/>
    </row>
    <row r="131" spans="1:11" ht="24">
      <c r="A131" s="26"/>
      <c r="B131" s="27"/>
      <c r="C131" s="26"/>
      <c r="D131" s="28"/>
      <c r="E131" s="28"/>
      <c r="F131" s="28"/>
      <c r="G131" s="28"/>
      <c r="H131" s="28"/>
      <c r="I131" s="28"/>
      <c r="J131" s="27"/>
      <c r="K131" s="26"/>
    </row>
    <row r="132" spans="1:11" ht="24">
      <c r="A132" s="26"/>
      <c r="B132" s="27"/>
      <c r="C132" s="26"/>
      <c r="D132" s="28"/>
      <c r="E132" s="28"/>
      <c r="F132" s="28"/>
      <c r="G132" s="28"/>
      <c r="H132" s="28"/>
      <c r="I132" s="28"/>
      <c r="J132" s="27"/>
      <c r="K132" s="26"/>
    </row>
    <row r="133" spans="1:11" ht="24">
      <c r="A133" s="26"/>
      <c r="B133" s="27"/>
      <c r="C133" s="26"/>
      <c r="D133" s="28"/>
      <c r="E133" s="28"/>
      <c r="F133" s="28"/>
      <c r="G133" s="28"/>
      <c r="H133" s="28"/>
      <c r="I133" s="28"/>
      <c r="J133" s="27"/>
      <c r="K133" s="26"/>
    </row>
    <row r="134" spans="1:11" ht="24">
      <c r="A134" s="26"/>
      <c r="B134" s="27"/>
      <c r="C134" s="26"/>
      <c r="D134" s="28"/>
      <c r="E134" s="28"/>
      <c r="F134" s="28"/>
      <c r="G134" s="28"/>
      <c r="H134" s="28"/>
      <c r="I134" s="28"/>
      <c r="J134" s="27"/>
      <c r="K134" s="26"/>
    </row>
    <row r="135" spans="1:11" ht="24">
      <c r="A135" s="26"/>
      <c r="B135" s="9"/>
      <c r="C135" s="26"/>
      <c r="D135" s="28"/>
      <c r="E135" s="28"/>
      <c r="F135" s="28"/>
      <c r="G135" s="28"/>
      <c r="H135" s="28"/>
      <c r="I135" s="28"/>
      <c r="J135" s="27"/>
      <c r="K135" s="26"/>
    </row>
    <row r="136" spans="1:11" ht="24">
      <c r="A136" s="26"/>
      <c r="B136" s="9"/>
      <c r="C136" s="26"/>
      <c r="D136" s="28"/>
      <c r="E136" s="28"/>
      <c r="F136" s="28"/>
      <c r="G136" s="28"/>
      <c r="H136" s="28"/>
      <c r="I136" s="28"/>
      <c r="J136" s="27"/>
      <c r="K136" s="26"/>
    </row>
    <row r="137" spans="1:11" ht="24">
      <c r="A137" s="26"/>
      <c r="B137" s="9"/>
      <c r="C137" s="26"/>
      <c r="D137" s="28"/>
      <c r="E137" s="28"/>
      <c r="F137" s="28"/>
      <c r="G137" s="28"/>
      <c r="H137" s="28"/>
      <c r="I137" s="28"/>
      <c r="J137" s="27"/>
      <c r="K137" s="26"/>
    </row>
    <row r="138" spans="1:11" ht="24">
      <c r="A138" s="26"/>
      <c r="B138" s="9"/>
      <c r="C138" s="26"/>
      <c r="D138" s="28"/>
      <c r="E138" s="28"/>
      <c r="F138" s="28"/>
      <c r="G138" s="28"/>
      <c r="H138" s="28"/>
      <c r="I138" s="28"/>
      <c r="J138" s="27"/>
      <c r="K138" s="26"/>
    </row>
    <row r="139" spans="1:11" ht="24">
      <c r="A139" s="26"/>
      <c r="B139" s="9"/>
      <c r="C139" s="26"/>
      <c r="D139" s="28"/>
      <c r="E139" s="28"/>
      <c r="F139" s="28"/>
      <c r="G139" s="28"/>
      <c r="H139" s="28"/>
      <c r="I139" s="28"/>
      <c r="J139" s="27"/>
      <c r="K139" s="26"/>
    </row>
    <row r="140" spans="1:11" ht="24">
      <c r="A140" s="26"/>
      <c r="B140" s="9"/>
      <c r="C140" s="26"/>
      <c r="D140" s="28"/>
      <c r="E140" s="28"/>
      <c r="F140" s="28"/>
      <c r="G140" s="28"/>
      <c r="H140" s="28"/>
      <c r="I140" s="28"/>
      <c r="J140" s="27"/>
      <c r="K140" s="26"/>
    </row>
    <row r="141" spans="1:11" ht="24">
      <c r="A141" s="26"/>
      <c r="B141" s="9"/>
      <c r="C141" s="26"/>
      <c r="D141" s="28"/>
      <c r="E141" s="28"/>
      <c r="F141" s="28"/>
      <c r="G141" s="28"/>
      <c r="H141" s="28"/>
      <c r="I141" s="28"/>
      <c r="J141" s="27"/>
      <c r="K141" s="26"/>
    </row>
    <row r="142" spans="1:11" ht="24">
      <c r="A142" s="26"/>
      <c r="B142" s="9"/>
      <c r="C142" s="26"/>
      <c r="D142" s="28"/>
      <c r="E142" s="28"/>
      <c r="F142" s="28"/>
      <c r="G142" s="28"/>
      <c r="H142" s="28"/>
      <c r="I142" s="28"/>
      <c r="J142" s="27"/>
      <c r="K142" s="26"/>
    </row>
    <row r="143" spans="1:11" ht="24">
      <c r="A143" s="26"/>
      <c r="B143" s="9"/>
      <c r="C143" s="26"/>
      <c r="D143" s="28"/>
      <c r="E143" s="28"/>
      <c r="F143" s="28"/>
      <c r="G143" s="28"/>
      <c r="H143" s="28"/>
      <c r="I143" s="28"/>
      <c r="J143" s="27"/>
      <c r="K143" s="26"/>
    </row>
    <row r="144" spans="1:11" ht="24">
      <c r="A144" s="26"/>
      <c r="B144" s="9"/>
      <c r="C144" s="26"/>
      <c r="D144" s="28"/>
      <c r="E144" s="28"/>
      <c r="F144" s="28"/>
      <c r="G144" s="28"/>
      <c r="H144" s="28"/>
      <c r="I144" s="28"/>
      <c r="J144" s="27"/>
      <c r="K144" s="26"/>
    </row>
    <row r="145" spans="1:11" ht="24">
      <c r="A145" s="26"/>
      <c r="B145" s="9"/>
      <c r="C145" s="26"/>
      <c r="D145" s="28"/>
      <c r="E145" s="28"/>
      <c r="F145" s="28"/>
      <c r="G145" s="28"/>
      <c r="H145" s="28"/>
      <c r="I145" s="28"/>
      <c r="J145" s="27"/>
      <c r="K145" s="26"/>
    </row>
    <row r="146" spans="1:11" ht="24">
      <c r="A146" s="26"/>
      <c r="B146" s="9"/>
      <c r="C146" s="26"/>
      <c r="D146" s="28"/>
      <c r="E146" s="28"/>
      <c r="F146" s="28"/>
      <c r="G146" s="28"/>
      <c r="H146" s="28"/>
      <c r="I146" s="28"/>
      <c r="J146" s="27"/>
      <c r="K146" s="26"/>
    </row>
    <row r="147" spans="1:11" ht="24">
      <c r="A147" s="26"/>
      <c r="B147" s="9"/>
      <c r="C147" s="26"/>
      <c r="D147" s="28"/>
      <c r="E147" s="28"/>
      <c r="F147" s="28"/>
      <c r="G147" s="28"/>
      <c r="H147" s="28"/>
      <c r="I147" s="28"/>
      <c r="J147" s="27"/>
      <c r="K147" s="26"/>
    </row>
    <row r="148" spans="1:11" ht="24">
      <c r="A148" s="26"/>
      <c r="B148" s="9"/>
      <c r="C148" s="26"/>
      <c r="D148" s="28"/>
      <c r="E148" s="28"/>
      <c r="F148" s="28"/>
      <c r="G148" s="28"/>
      <c r="H148" s="28"/>
      <c r="I148" s="28"/>
      <c r="J148" s="27"/>
      <c r="K148" s="26"/>
    </row>
    <row r="149" spans="1:11" ht="24">
      <c r="A149" s="26"/>
      <c r="B149" s="9"/>
      <c r="C149" s="27"/>
      <c r="D149" s="59"/>
      <c r="E149" s="59"/>
      <c r="F149" s="59"/>
      <c r="G149" s="59"/>
      <c r="H149" s="59"/>
      <c r="I149" s="59"/>
      <c r="J149" s="9"/>
      <c r="K149" s="9"/>
    </row>
    <row r="150" ht="24">
      <c r="A150" s="9"/>
    </row>
  </sheetData>
  <sheetProtection/>
  <mergeCells count="12">
    <mergeCell ref="I126:K126"/>
    <mergeCell ref="B6:H6"/>
    <mergeCell ref="A125:B125"/>
    <mergeCell ref="A7:A9"/>
    <mergeCell ref="B7:B9"/>
    <mergeCell ref="D7:I7"/>
    <mergeCell ref="F8:F9"/>
    <mergeCell ref="I8:I9"/>
    <mergeCell ref="M8:W8"/>
    <mergeCell ref="I124:K124"/>
    <mergeCell ref="D125:G125"/>
    <mergeCell ref="I125:K125"/>
  </mergeCells>
  <printOptions/>
  <pageMargins left="0.7480314960629921" right="0.35433070866141736" top="0.3937007874015748" bottom="0.1968503937007874" header="0.5118110236220472" footer="0.5118110236220472"/>
  <pageSetup blackAndWhite="1" horizontalDpi="600" verticalDpi="600" orientation="landscape" paperSize="9" scale="80" r:id="rId2"/>
  <headerFooter alignWithMargins="0">
    <oddHeader>&amp;Rหน้าที่ &amp;P</oddHeader>
  </headerFooter>
  <rowBreaks count="6" manualBreakCount="6">
    <brk id="25" max="255" man="1"/>
    <brk id="43" max="255" man="1"/>
    <brk id="62" max="255" man="1"/>
    <brk id="79" max="255" man="1"/>
    <brk id="97" max="255" man="1"/>
    <brk id="115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8"/>
  <sheetViews>
    <sheetView tabSelected="1" view="pageBreakPreview" zoomScale="82" zoomScaleNormal="82" zoomScaleSheetLayoutView="82" zoomScalePageLayoutView="0" workbookViewId="0" topLeftCell="A184">
      <selection activeCell="D200" sqref="D200"/>
    </sheetView>
  </sheetViews>
  <sheetFormatPr defaultColWidth="9.140625" defaultRowHeight="21.75"/>
  <cols>
    <col min="1" max="1" width="6.57421875" style="128" customWidth="1"/>
    <col min="2" max="2" width="25.7109375" style="129" customWidth="1"/>
    <col min="3" max="3" width="9.7109375" style="129" customWidth="1"/>
    <col min="4" max="4" width="16.8515625" style="131" customWidth="1"/>
    <col min="5" max="5" width="22.140625" style="131" customWidth="1"/>
    <col min="6" max="6" width="16.8515625" style="131" customWidth="1"/>
    <col min="7" max="7" width="24.8515625" style="128" bestFit="1" customWidth="1"/>
    <col min="8" max="8" width="7.8515625" style="128" customWidth="1"/>
    <col min="9" max="9" width="5.8515625" style="128" customWidth="1"/>
    <col min="10" max="16384" width="9.140625" style="128" customWidth="1"/>
  </cols>
  <sheetData>
    <row r="1" spans="3:5" ht="24">
      <c r="C1" s="128"/>
      <c r="D1" s="128"/>
      <c r="E1" s="130" t="s">
        <v>383</v>
      </c>
    </row>
    <row r="2" spans="1:8" ht="24">
      <c r="A2" s="132"/>
      <c r="B2" s="133"/>
      <c r="C2" s="133" t="s">
        <v>592</v>
      </c>
      <c r="D2" s="134"/>
      <c r="E2" s="134"/>
      <c r="F2" s="135"/>
      <c r="G2" s="134"/>
      <c r="H2" s="134"/>
    </row>
    <row r="3" spans="2:6" s="132" customFormat="1" ht="24">
      <c r="B3" s="136"/>
      <c r="C3" s="136"/>
      <c r="F3" s="137"/>
    </row>
    <row r="4" spans="1:8" s="143" customFormat="1" ht="24">
      <c r="A4" s="138" t="s">
        <v>17</v>
      </c>
      <c r="B4" s="139" t="s">
        <v>32</v>
      </c>
      <c r="C4" s="140" t="s">
        <v>31</v>
      </c>
      <c r="D4" s="141"/>
      <c r="E4" s="141"/>
      <c r="F4" s="141"/>
      <c r="G4" s="141"/>
      <c r="H4" s="142"/>
    </row>
    <row r="5" spans="1:20" ht="24">
      <c r="A5" s="144"/>
      <c r="B5" s="145"/>
      <c r="C5" s="146" t="s">
        <v>30</v>
      </c>
      <c r="D5" s="146" t="s">
        <v>384</v>
      </c>
      <c r="E5" s="146" t="s">
        <v>385</v>
      </c>
      <c r="F5" s="147" t="s">
        <v>42</v>
      </c>
      <c r="G5" s="146" t="s">
        <v>74</v>
      </c>
      <c r="H5" s="148" t="s">
        <v>75</v>
      </c>
      <c r="J5" s="149" t="s">
        <v>27</v>
      </c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8" ht="24">
      <c r="A6" s="144"/>
      <c r="B6" s="145"/>
      <c r="C6" s="146" t="s">
        <v>3</v>
      </c>
      <c r="D6" s="146" t="s">
        <v>386</v>
      </c>
      <c r="E6" s="146" t="s">
        <v>387</v>
      </c>
      <c r="F6" s="150"/>
      <c r="G6" s="151"/>
      <c r="H6" s="148"/>
    </row>
    <row r="7" spans="1:8" ht="24">
      <c r="A7" s="152" t="s">
        <v>49</v>
      </c>
      <c r="B7" s="153" t="s">
        <v>388</v>
      </c>
      <c r="C7" s="154">
        <v>1</v>
      </c>
      <c r="D7" s="155">
        <v>10500</v>
      </c>
      <c r="E7" s="155">
        <v>0</v>
      </c>
      <c r="F7" s="156">
        <v>10500</v>
      </c>
      <c r="G7" s="157" t="s">
        <v>559</v>
      </c>
      <c r="H7" s="158" t="s">
        <v>389</v>
      </c>
    </row>
    <row r="8" spans="1:8" ht="24">
      <c r="A8" s="159" t="s">
        <v>53</v>
      </c>
      <c r="B8" s="160" t="s">
        <v>390</v>
      </c>
      <c r="C8" s="161">
        <v>1</v>
      </c>
      <c r="D8" s="162">
        <v>12000</v>
      </c>
      <c r="E8" s="162"/>
      <c r="F8" s="163">
        <v>12000</v>
      </c>
      <c r="G8" s="164" t="s">
        <v>559</v>
      </c>
      <c r="H8" s="165"/>
    </row>
    <row r="9" spans="1:8" ht="24">
      <c r="A9" s="159" t="s">
        <v>54</v>
      </c>
      <c r="B9" s="160" t="s">
        <v>391</v>
      </c>
      <c r="C9" s="161">
        <v>1</v>
      </c>
      <c r="D9" s="162">
        <v>4000</v>
      </c>
      <c r="E9" s="162">
        <v>0</v>
      </c>
      <c r="F9" s="163">
        <v>4000</v>
      </c>
      <c r="G9" s="164" t="s">
        <v>559</v>
      </c>
      <c r="H9" s="165"/>
    </row>
    <row r="10" spans="1:8" ht="24">
      <c r="A10" s="159" t="s">
        <v>55</v>
      </c>
      <c r="B10" s="166" t="s">
        <v>392</v>
      </c>
      <c r="C10" s="161">
        <v>1</v>
      </c>
      <c r="D10" s="162">
        <v>6000</v>
      </c>
      <c r="E10" s="162">
        <v>0</v>
      </c>
      <c r="F10" s="163">
        <v>6000</v>
      </c>
      <c r="G10" s="164" t="s">
        <v>559</v>
      </c>
      <c r="H10" s="167"/>
    </row>
    <row r="11" spans="1:8" ht="24">
      <c r="A11" s="159" t="s">
        <v>56</v>
      </c>
      <c r="B11" s="166" t="s">
        <v>393</v>
      </c>
      <c r="C11" s="161">
        <v>1</v>
      </c>
      <c r="D11" s="162">
        <v>4000</v>
      </c>
      <c r="E11" s="162">
        <v>0</v>
      </c>
      <c r="F11" s="163">
        <v>4000</v>
      </c>
      <c r="G11" s="164" t="s">
        <v>559</v>
      </c>
      <c r="H11" s="167"/>
    </row>
    <row r="12" spans="1:8" ht="24">
      <c r="A12" s="159" t="s">
        <v>57</v>
      </c>
      <c r="B12" s="166" t="s">
        <v>394</v>
      </c>
      <c r="C12" s="161">
        <v>1</v>
      </c>
      <c r="D12" s="162">
        <v>1000</v>
      </c>
      <c r="E12" s="162">
        <v>0</v>
      </c>
      <c r="F12" s="163">
        <v>1000</v>
      </c>
      <c r="G12" s="164" t="s">
        <v>559</v>
      </c>
      <c r="H12" s="167"/>
    </row>
    <row r="13" spans="1:8" ht="24">
      <c r="A13" s="159" t="s">
        <v>58</v>
      </c>
      <c r="B13" s="166" t="s">
        <v>395</v>
      </c>
      <c r="C13" s="161">
        <v>1</v>
      </c>
      <c r="D13" s="162">
        <v>20000</v>
      </c>
      <c r="E13" s="162">
        <v>0</v>
      </c>
      <c r="F13" s="163">
        <v>20000</v>
      </c>
      <c r="G13" s="164" t="s">
        <v>559</v>
      </c>
      <c r="H13" s="167"/>
    </row>
    <row r="14" spans="1:8" ht="24">
      <c r="A14" s="159" t="s">
        <v>59</v>
      </c>
      <c r="B14" s="166" t="s">
        <v>396</v>
      </c>
      <c r="C14" s="161">
        <v>1</v>
      </c>
      <c r="D14" s="162">
        <v>4000</v>
      </c>
      <c r="E14" s="162">
        <v>0</v>
      </c>
      <c r="F14" s="163">
        <v>4000</v>
      </c>
      <c r="G14" s="164" t="s">
        <v>559</v>
      </c>
      <c r="H14" s="167"/>
    </row>
    <row r="15" spans="1:8" ht="24">
      <c r="A15" s="159" t="s">
        <v>60</v>
      </c>
      <c r="B15" s="166" t="s">
        <v>397</v>
      </c>
      <c r="C15" s="161">
        <v>1</v>
      </c>
      <c r="D15" s="162">
        <v>10000</v>
      </c>
      <c r="E15" s="162">
        <v>18000</v>
      </c>
      <c r="F15" s="163">
        <v>28000</v>
      </c>
      <c r="G15" s="164" t="s">
        <v>559</v>
      </c>
      <c r="H15" s="167"/>
    </row>
    <row r="16" spans="1:8" ht="24">
      <c r="A16" s="159" t="s">
        <v>61</v>
      </c>
      <c r="B16" s="166" t="s">
        <v>398</v>
      </c>
      <c r="C16" s="161">
        <v>1</v>
      </c>
      <c r="D16" s="162">
        <v>17000</v>
      </c>
      <c r="E16" s="162">
        <v>28500</v>
      </c>
      <c r="F16" s="163">
        <v>45500</v>
      </c>
      <c r="G16" s="164" t="s">
        <v>559</v>
      </c>
      <c r="H16" s="167"/>
    </row>
    <row r="17" spans="1:8" ht="24">
      <c r="A17" s="159" t="s">
        <v>62</v>
      </c>
      <c r="B17" s="166" t="s">
        <v>399</v>
      </c>
      <c r="C17" s="161">
        <v>1</v>
      </c>
      <c r="D17" s="162">
        <v>13500</v>
      </c>
      <c r="E17" s="162">
        <v>31500</v>
      </c>
      <c r="F17" s="163">
        <v>45000</v>
      </c>
      <c r="G17" s="164" t="s">
        <v>559</v>
      </c>
      <c r="H17" s="167"/>
    </row>
    <row r="18" spans="1:8" ht="24">
      <c r="A18" s="159" t="s">
        <v>66</v>
      </c>
      <c r="B18" s="166" t="s">
        <v>400</v>
      </c>
      <c r="C18" s="161">
        <v>1</v>
      </c>
      <c r="D18" s="162">
        <v>10500</v>
      </c>
      <c r="E18" s="162">
        <v>33000</v>
      </c>
      <c r="F18" s="163">
        <v>43500</v>
      </c>
      <c r="G18" s="164" t="s">
        <v>559</v>
      </c>
      <c r="H18" s="167"/>
    </row>
    <row r="19" spans="1:8" ht="24">
      <c r="A19" s="159" t="s">
        <v>67</v>
      </c>
      <c r="B19" s="166" t="s">
        <v>401</v>
      </c>
      <c r="C19" s="161">
        <v>1</v>
      </c>
      <c r="D19" s="162">
        <v>11500</v>
      </c>
      <c r="E19" s="162">
        <v>0</v>
      </c>
      <c r="F19" s="163">
        <v>11500</v>
      </c>
      <c r="G19" s="164" t="s">
        <v>559</v>
      </c>
      <c r="H19" s="167"/>
    </row>
    <row r="20" spans="1:8" ht="24">
      <c r="A20" s="159" t="s">
        <v>68</v>
      </c>
      <c r="B20" s="166" t="s">
        <v>402</v>
      </c>
      <c r="C20" s="161">
        <v>1</v>
      </c>
      <c r="D20" s="162">
        <v>20000</v>
      </c>
      <c r="E20" s="162">
        <v>25500</v>
      </c>
      <c r="F20" s="163">
        <v>45500</v>
      </c>
      <c r="G20" s="164" t="s">
        <v>559</v>
      </c>
      <c r="H20" s="167"/>
    </row>
    <row r="21" spans="1:8" ht="24">
      <c r="A21" s="159" t="s">
        <v>76</v>
      </c>
      <c r="B21" s="166" t="s">
        <v>403</v>
      </c>
      <c r="C21" s="161">
        <v>1</v>
      </c>
      <c r="D21" s="162">
        <v>10500</v>
      </c>
      <c r="E21" s="162">
        <v>0</v>
      </c>
      <c r="F21" s="163">
        <v>10500</v>
      </c>
      <c r="G21" s="164" t="s">
        <v>559</v>
      </c>
      <c r="H21" s="167"/>
    </row>
    <row r="22" spans="1:8" ht="24">
      <c r="A22" s="159" t="s">
        <v>77</v>
      </c>
      <c r="B22" s="166" t="s">
        <v>404</v>
      </c>
      <c r="C22" s="161">
        <v>1</v>
      </c>
      <c r="D22" s="162">
        <v>11500</v>
      </c>
      <c r="E22" s="162">
        <v>0</v>
      </c>
      <c r="F22" s="163">
        <v>11500</v>
      </c>
      <c r="G22" s="164" t="s">
        <v>559</v>
      </c>
      <c r="H22" s="167"/>
    </row>
    <row r="23" spans="1:8" ht="24">
      <c r="A23" s="159" t="s">
        <v>78</v>
      </c>
      <c r="B23" s="166" t="s">
        <v>405</v>
      </c>
      <c r="C23" s="161">
        <v>1</v>
      </c>
      <c r="D23" s="162">
        <v>36000</v>
      </c>
      <c r="E23" s="162">
        <v>0</v>
      </c>
      <c r="F23" s="163">
        <v>36000</v>
      </c>
      <c r="G23" s="164" t="s">
        <v>559</v>
      </c>
      <c r="H23" s="167"/>
    </row>
    <row r="24" spans="1:8" ht="24">
      <c r="A24" s="159" t="s">
        <v>79</v>
      </c>
      <c r="B24" s="166" t="s">
        <v>406</v>
      </c>
      <c r="C24" s="161">
        <v>1</v>
      </c>
      <c r="D24" s="162">
        <v>500</v>
      </c>
      <c r="E24" s="162">
        <v>0</v>
      </c>
      <c r="F24" s="163">
        <v>500</v>
      </c>
      <c r="G24" s="164" t="s">
        <v>559</v>
      </c>
      <c r="H24" s="167"/>
    </row>
    <row r="25" spans="1:8" ht="24">
      <c r="A25" s="159" t="s">
        <v>80</v>
      </c>
      <c r="B25" s="166" t="s">
        <v>407</v>
      </c>
      <c r="C25" s="161">
        <v>1</v>
      </c>
      <c r="D25" s="162">
        <v>2500</v>
      </c>
      <c r="E25" s="162">
        <v>0</v>
      </c>
      <c r="F25" s="163">
        <v>2500</v>
      </c>
      <c r="G25" s="164" t="s">
        <v>559</v>
      </c>
      <c r="H25" s="167"/>
    </row>
    <row r="26" spans="1:8" ht="24">
      <c r="A26" s="159" t="s">
        <v>81</v>
      </c>
      <c r="B26" s="166" t="s">
        <v>408</v>
      </c>
      <c r="C26" s="161">
        <v>1</v>
      </c>
      <c r="D26" s="162">
        <v>13500</v>
      </c>
      <c r="E26" s="162">
        <v>0</v>
      </c>
      <c r="F26" s="163">
        <v>13500</v>
      </c>
      <c r="G26" s="167" t="s">
        <v>560</v>
      </c>
      <c r="H26" s="167"/>
    </row>
    <row r="27" spans="1:8" ht="24">
      <c r="A27" s="159" t="s">
        <v>107</v>
      </c>
      <c r="B27" s="166" t="s">
        <v>409</v>
      </c>
      <c r="C27" s="161">
        <v>1</v>
      </c>
      <c r="D27" s="162">
        <v>6000</v>
      </c>
      <c r="E27" s="162">
        <v>0</v>
      </c>
      <c r="F27" s="163">
        <v>6000</v>
      </c>
      <c r="G27" s="167" t="s">
        <v>560</v>
      </c>
      <c r="H27" s="167"/>
    </row>
    <row r="28" spans="1:8" ht="24">
      <c r="A28" s="159" t="s">
        <v>108</v>
      </c>
      <c r="B28" s="166" t="s">
        <v>410</v>
      </c>
      <c r="C28" s="161">
        <v>1</v>
      </c>
      <c r="D28" s="162">
        <v>2500</v>
      </c>
      <c r="E28" s="162">
        <v>0</v>
      </c>
      <c r="F28" s="163">
        <v>2500</v>
      </c>
      <c r="G28" s="167" t="s">
        <v>560</v>
      </c>
      <c r="H28" s="167"/>
    </row>
    <row r="29" spans="1:8" ht="24">
      <c r="A29" s="159" t="s">
        <v>109</v>
      </c>
      <c r="B29" s="166" t="s">
        <v>411</v>
      </c>
      <c r="C29" s="161">
        <v>1</v>
      </c>
      <c r="D29" s="162">
        <v>3500</v>
      </c>
      <c r="E29" s="162">
        <v>0</v>
      </c>
      <c r="F29" s="163">
        <v>3500</v>
      </c>
      <c r="G29" s="167" t="s">
        <v>560</v>
      </c>
      <c r="H29" s="167"/>
    </row>
    <row r="30" spans="1:8" ht="24">
      <c r="A30" s="159" t="s">
        <v>110</v>
      </c>
      <c r="B30" s="166" t="s">
        <v>412</v>
      </c>
      <c r="C30" s="161">
        <v>1</v>
      </c>
      <c r="D30" s="162">
        <v>5500</v>
      </c>
      <c r="E30" s="162">
        <v>0</v>
      </c>
      <c r="F30" s="163">
        <v>5500</v>
      </c>
      <c r="G30" s="167" t="s">
        <v>560</v>
      </c>
      <c r="H30" s="167"/>
    </row>
    <row r="31" spans="1:8" ht="24">
      <c r="A31" s="159" t="s">
        <v>111</v>
      </c>
      <c r="B31" s="166" t="s">
        <v>413</v>
      </c>
      <c r="C31" s="161">
        <v>1</v>
      </c>
      <c r="D31" s="162">
        <v>8000</v>
      </c>
      <c r="E31" s="162">
        <v>0</v>
      </c>
      <c r="F31" s="163">
        <v>8000</v>
      </c>
      <c r="G31" s="167" t="s">
        <v>560</v>
      </c>
      <c r="H31" s="167"/>
    </row>
    <row r="32" spans="1:8" ht="24">
      <c r="A32" s="159" t="s">
        <v>112</v>
      </c>
      <c r="B32" s="166" t="s">
        <v>414</v>
      </c>
      <c r="C32" s="161">
        <v>1</v>
      </c>
      <c r="D32" s="162">
        <v>27500</v>
      </c>
      <c r="E32" s="162">
        <v>39000</v>
      </c>
      <c r="F32" s="163">
        <v>66500</v>
      </c>
      <c r="G32" s="167" t="s">
        <v>560</v>
      </c>
      <c r="H32" s="167"/>
    </row>
    <row r="33" spans="1:8" ht="24">
      <c r="A33" s="159" t="s">
        <v>113</v>
      </c>
      <c r="B33" s="166" t="s">
        <v>415</v>
      </c>
      <c r="C33" s="161">
        <v>1</v>
      </c>
      <c r="D33" s="162">
        <v>6000</v>
      </c>
      <c r="E33" s="162">
        <v>12000</v>
      </c>
      <c r="F33" s="163">
        <v>18000</v>
      </c>
      <c r="G33" s="167" t="s">
        <v>560</v>
      </c>
      <c r="H33" s="167"/>
    </row>
    <row r="34" spans="1:8" ht="24">
      <c r="A34" s="159" t="s">
        <v>114</v>
      </c>
      <c r="B34" s="166" t="s">
        <v>416</v>
      </c>
      <c r="C34" s="161">
        <v>1</v>
      </c>
      <c r="D34" s="162">
        <v>7000</v>
      </c>
      <c r="E34" s="162">
        <v>0</v>
      </c>
      <c r="F34" s="163">
        <v>7000</v>
      </c>
      <c r="G34" s="167" t="s">
        <v>560</v>
      </c>
      <c r="H34" s="167"/>
    </row>
    <row r="35" spans="1:8" ht="24">
      <c r="A35" s="159" t="s">
        <v>115</v>
      </c>
      <c r="B35" s="166" t="s">
        <v>417</v>
      </c>
      <c r="C35" s="161">
        <v>1</v>
      </c>
      <c r="D35" s="162">
        <v>6500</v>
      </c>
      <c r="E35" s="162">
        <v>0</v>
      </c>
      <c r="F35" s="163">
        <v>6500</v>
      </c>
      <c r="G35" s="167" t="s">
        <v>560</v>
      </c>
      <c r="H35" s="167"/>
    </row>
    <row r="36" spans="1:8" ht="24">
      <c r="A36" s="159" t="s">
        <v>116</v>
      </c>
      <c r="B36" s="166" t="s">
        <v>418</v>
      </c>
      <c r="C36" s="161">
        <v>1</v>
      </c>
      <c r="D36" s="162">
        <v>6000</v>
      </c>
      <c r="E36" s="162">
        <v>0</v>
      </c>
      <c r="F36" s="163">
        <v>6000</v>
      </c>
      <c r="G36" s="167" t="s">
        <v>560</v>
      </c>
      <c r="H36" s="167"/>
    </row>
    <row r="37" spans="1:8" ht="24">
      <c r="A37" s="159" t="s">
        <v>117</v>
      </c>
      <c r="B37" s="166" t="s">
        <v>419</v>
      </c>
      <c r="C37" s="161">
        <v>1</v>
      </c>
      <c r="D37" s="162">
        <v>9500</v>
      </c>
      <c r="E37" s="162">
        <v>0</v>
      </c>
      <c r="F37" s="163">
        <v>9500</v>
      </c>
      <c r="G37" s="167" t="s">
        <v>560</v>
      </c>
      <c r="H37" s="167"/>
    </row>
    <row r="38" spans="1:8" ht="24">
      <c r="A38" s="159" t="s">
        <v>118</v>
      </c>
      <c r="B38" s="166" t="s">
        <v>420</v>
      </c>
      <c r="C38" s="161">
        <v>1</v>
      </c>
      <c r="D38" s="162">
        <v>6000</v>
      </c>
      <c r="E38" s="162">
        <v>0</v>
      </c>
      <c r="F38" s="163">
        <v>6000</v>
      </c>
      <c r="G38" s="167" t="s">
        <v>560</v>
      </c>
      <c r="H38" s="167"/>
    </row>
    <row r="39" spans="1:8" ht="24">
      <c r="A39" s="159" t="s">
        <v>119</v>
      </c>
      <c r="B39" s="166" t="s">
        <v>421</v>
      </c>
      <c r="C39" s="161">
        <v>1</v>
      </c>
      <c r="D39" s="162">
        <v>16500</v>
      </c>
      <c r="E39" s="162">
        <v>0</v>
      </c>
      <c r="F39" s="163">
        <v>16500</v>
      </c>
      <c r="G39" s="167" t="s">
        <v>560</v>
      </c>
      <c r="H39" s="167"/>
    </row>
    <row r="40" spans="1:8" ht="24">
      <c r="A40" s="159" t="s">
        <v>120</v>
      </c>
      <c r="B40" s="166" t="s">
        <v>422</v>
      </c>
      <c r="C40" s="161">
        <v>1</v>
      </c>
      <c r="D40" s="162">
        <v>16000</v>
      </c>
      <c r="E40" s="162">
        <v>0</v>
      </c>
      <c r="F40" s="163">
        <v>16000</v>
      </c>
      <c r="G40" s="167" t="s">
        <v>560</v>
      </c>
      <c r="H40" s="167"/>
    </row>
    <row r="41" spans="1:8" ht="24">
      <c r="A41" s="159" t="s">
        <v>121</v>
      </c>
      <c r="B41" s="166" t="s">
        <v>423</v>
      </c>
      <c r="C41" s="161">
        <v>1</v>
      </c>
      <c r="D41" s="162">
        <v>17000</v>
      </c>
      <c r="E41" s="162">
        <v>55500</v>
      </c>
      <c r="F41" s="163">
        <v>72500</v>
      </c>
      <c r="G41" s="167" t="s">
        <v>560</v>
      </c>
      <c r="H41" s="167"/>
    </row>
    <row r="42" spans="1:8" ht="24">
      <c r="A42" s="159" t="s">
        <v>122</v>
      </c>
      <c r="B42" s="166" t="s">
        <v>424</v>
      </c>
      <c r="C42" s="161">
        <v>1</v>
      </c>
      <c r="D42" s="162">
        <v>5000</v>
      </c>
      <c r="E42" s="162">
        <v>0</v>
      </c>
      <c r="F42" s="163">
        <v>5000</v>
      </c>
      <c r="G42" s="167" t="s">
        <v>560</v>
      </c>
      <c r="H42" s="167"/>
    </row>
    <row r="43" spans="1:8" ht="24">
      <c r="A43" s="159" t="s">
        <v>123</v>
      </c>
      <c r="B43" s="166" t="s">
        <v>425</v>
      </c>
      <c r="C43" s="161">
        <v>1</v>
      </c>
      <c r="D43" s="162">
        <v>5000</v>
      </c>
      <c r="E43" s="162">
        <v>0</v>
      </c>
      <c r="F43" s="163">
        <v>5000</v>
      </c>
      <c r="G43" s="167" t="s">
        <v>560</v>
      </c>
      <c r="H43" s="167"/>
    </row>
    <row r="44" spans="1:8" ht="24">
      <c r="A44" s="159" t="s">
        <v>124</v>
      </c>
      <c r="B44" s="166" t="s">
        <v>426</v>
      </c>
      <c r="C44" s="161">
        <v>1</v>
      </c>
      <c r="D44" s="162">
        <v>6500</v>
      </c>
      <c r="E44" s="162">
        <v>0</v>
      </c>
      <c r="F44" s="163">
        <v>6500</v>
      </c>
      <c r="G44" s="167" t="s">
        <v>560</v>
      </c>
      <c r="H44" s="167"/>
    </row>
    <row r="45" spans="1:8" ht="24">
      <c r="A45" s="159" t="s">
        <v>125</v>
      </c>
      <c r="B45" s="166" t="s">
        <v>427</v>
      </c>
      <c r="C45" s="161">
        <v>1</v>
      </c>
      <c r="D45" s="162">
        <v>4000</v>
      </c>
      <c r="E45" s="162">
        <v>0</v>
      </c>
      <c r="F45" s="163">
        <v>4000</v>
      </c>
      <c r="G45" s="167" t="s">
        <v>560</v>
      </c>
      <c r="H45" s="167"/>
    </row>
    <row r="46" spans="1:8" ht="24">
      <c r="A46" s="159" t="s">
        <v>126</v>
      </c>
      <c r="B46" s="166" t="s">
        <v>428</v>
      </c>
      <c r="C46" s="161">
        <v>1</v>
      </c>
      <c r="D46" s="162">
        <v>6000</v>
      </c>
      <c r="E46" s="162">
        <v>0</v>
      </c>
      <c r="F46" s="163">
        <v>6000</v>
      </c>
      <c r="G46" s="167" t="s">
        <v>560</v>
      </c>
      <c r="H46" s="167"/>
    </row>
    <row r="47" spans="1:8" ht="24">
      <c r="A47" s="159" t="s">
        <v>127</v>
      </c>
      <c r="B47" s="166" t="s">
        <v>429</v>
      </c>
      <c r="C47" s="161">
        <v>1</v>
      </c>
      <c r="D47" s="162">
        <v>7000</v>
      </c>
      <c r="E47" s="162">
        <v>0</v>
      </c>
      <c r="F47" s="163">
        <v>7000</v>
      </c>
      <c r="G47" s="167" t="s">
        <v>560</v>
      </c>
      <c r="H47" s="167"/>
    </row>
    <row r="48" spans="1:8" ht="24">
      <c r="A48" s="159" t="s">
        <v>128</v>
      </c>
      <c r="B48" s="166" t="s">
        <v>430</v>
      </c>
      <c r="C48" s="161">
        <v>1</v>
      </c>
      <c r="D48" s="162">
        <v>2000</v>
      </c>
      <c r="E48" s="162">
        <v>0</v>
      </c>
      <c r="F48" s="163">
        <v>2000</v>
      </c>
      <c r="G48" s="167" t="s">
        <v>560</v>
      </c>
      <c r="H48" s="167"/>
    </row>
    <row r="49" spans="1:8" ht="24">
      <c r="A49" s="159" t="s">
        <v>129</v>
      </c>
      <c r="B49" s="166" t="s">
        <v>431</v>
      </c>
      <c r="C49" s="161">
        <v>1</v>
      </c>
      <c r="D49" s="162">
        <v>14000</v>
      </c>
      <c r="E49" s="162">
        <v>0</v>
      </c>
      <c r="F49" s="163">
        <v>14000</v>
      </c>
      <c r="G49" s="167" t="s">
        <v>560</v>
      </c>
      <c r="H49" s="167"/>
    </row>
    <row r="50" spans="1:8" ht="24">
      <c r="A50" s="159" t="s">
        <v>130</v>
      </c>
      <c r="B50" s="166" t="s">
        <v>432</v>
      </c>
      <c r="C50" s="161">
        <v>1</v>
      </c>
      <c r="D50" s="162">
        <v>3000</v>
      </c>
      <c r="E50" s="162">
        <v>0</v>
      </c>
      <c r="F50" s="163">
        <v>3000</v>
      </c>
      <c r="G50" s="167" t="s">
        <v>560</v>
      </c>
      <c r="H50" s="167"/>
    </row>
    <row r="51" spans="1:8" ht="24">
      <c r="A51" s="159" t="s">
        <v>131</v>
      </c>
      <c r="B51" s="166" t="s">
        <v>433</v>
      </c>
      <c r="C51" s="161">
        <v>1</v>
      </c>
      <c r="D51" s="162">
        <v>9500</v>
      </c>
      <c r="E51" s="162">
        <v>0</v>
      </c>
      <c r="F51" s="163">
        <v>9500</v>
      </c>
      <c r="G51" s="167" t="s">
        <v>560</v>
      </c>
      <c r="H51" s="167"/>
    </row>
    <row r="52" spans="1:8" ht="24">
      <c r="A52" s="159" t="s">
        <v>132</v>
      </c>
      <c r="B52" s="166" t="s">
        <v>434</v>
      </c>
      <c r="C52" s="161">
        <v>1</v>
      </c>
      <c r="D52" s="162">
        <v>6500</v>
      </c>
      <c r="E52" s="162">
        <v>0</v>
      </c>
      <c r="F52" s="163">
        <v>6500</v>
      </c>
      <c r="G52" s="167" t="s">
        <v>560</v>
      </c>
      <c r="H52" s="167"/>
    </row>
    <row r="53" spans="1:8" ht="24">
      <c r="A53" s="159" t="s">
        <v>133</v>
      </c>
      <c r="B53" s="166" t="s">
        <v>435</v>
      </c>
      <c r="C53" s="161">
        <v>1</v>
      </c>
      <c r="D53" s="162">
        <v>19500</v>
      </c>
      <c r="E53" s="162">
        <v>0</v>
      </c>
      <c r="F53" s="163">
        <v>19500</v>
      </c>
      <c r="G53" s="167" t="s">
        <v>560</v>
      </c>
      <c r="H53" s="167"/>
    </row>
    <row r="54" spans="1:8" ht="24">
      <c r="A54" s="159" t="s">
        <v>134</v>
      </c>
      <c r="B54" s="166" t="s">
        <v>436</v>
      </c>
      <c r="C54" s="161">
        <v>1</v>
      </c>
      <c r="D54" s="162">
        <v>4500</v>
      </c>
      <c r="E54" s="162">
        <v>0</v>
      </c>
      <c r="F54" s="163">
        <v>4500</v>
      </c>
      <c r="G54" s="167" t="s">
        <v>560</v>
      </c>
      <c r="H54" s="167"/>
    </row>
    <row r="55" spans="1:8" ht="24">
      <c r="A55" s="159" t="s">
        <v>135</v>
      </c>
      <c r="B55" s="166" t="s">
        <v>437</v>
      </c>
      <c r="C55" s="161">
        <v>1</v>
      </c>
      <c r="D55" s="162">
        <v>15000</v>
      </c>
      <c r="E55" s="162">
        <v>0</v>
      </c>
      <c r="F55" s="163">
        <v>15000</v>
      </c>
      <c r="G55" s="167" t="s">
        <v>560</v>
      </c>
      <c r="H55" s="167"/>
    </row>
    <row r="56" spans="1:8" ht="24">
      <c r="A56" s="159" t="s">
        <v>136</v>
      </c>
      <c r="B56" s="166" t="s">
        <v>438</v>
      </c>
      <c r="C56" s="161">
        <v>1</v>
      </c>
      <c r="D56" s="162">
        <v>1500</v>
      </c>
      <c r="E56" s="162">
        <v>0</v>
      </c>
      <c r="F56" s="163">
        <v>1500</v>
      </c>
      <c r="G56" s="167" t="s">
        <v>561</v>
      </c>
      <c r="H56" s="167"/>
    </row>
    <row r="57" spans="1:8" ht="24">
      <c r="A57" s="159" t="s">
        <v>137</v>
      </c>
      <c r="B57" s="166" t="s">
        <v>439</v>
      </c>
      <c r="C57" s="161">
        <v>1</v>
      </c>
      <c r="D57" s="162">
        <v>8500</v>
      </c>
      <c r="E57" s="162">
        <v>0</v>
      </c>
      <c r="F57" s="163">
        <v>8500</v>
      </c>
      <c r="G57" s="167" t="s">
        <v>560</v>
      </c>
      <c r="H57" s="167"/>
    </row>
    <row r="58" spans="1:8" ht="24">
      <c r="A58" s="159" t="s">
        <v>138</v>
      </c>
      <c r="B58" s="166" t="s">
        <v>440</v>
      </c>
      <c r="C58" s="161">
        <v>1</v>
      </c>
      <c r="D58" s="162">
        <v>9000</v>
      </c>
      <c r="E58" s="162">
        <v>0</v>
      </c>
      <c r="F58" s="163">
        <v>9000</v>
      </c>
      <c r="G58" s="167" t="s">
        <v>560</v>
      </c>
      <c r="H58" s="167"/>
    </row>
    <row r="59" spans="1:8" ht="24">
      <c r="A59" s="159" t="s">
        <v>139</v>
      </c>
      <c r="B59" s="166" t="s">
        <v>441</v>
      </c>
      <c r="C59" s="161">
        <v>1</v>
      </c>
      <c r="D59" s="162">
        <v>6500</v>
      </c>
      <c r="E59" s="162">
        <v>0</v>
      </c>
      <c r="F59" s="163">
        <v>6500</v>
      </c>
      <c r="G59" s="167" t="s">
        <v>560</v>
      </c>
      <c r="H59" s="167"/>
    </row>
    <row r="60" spans="1:8" ht="24">
      <c r="A60" s="159" t="s">
        <v>140</v>
      </c>
      <c r="B60" s="166" t="s">
        <v>442</v>
      </c>
      <c r="C60" s="161">
        <v>1</v>
      </c>
      <c r="D60" s="162">
        <v>35500</v>
      </c>
      <c r="E60" s="162">
        <v>0</v>
      </c>
      <c r="F60" s="163">
        <v>35500</v>
      </c>
      <c r="G60" s="167" t="s">
        <v>560</v>
      </c>
      <c r="H60" s="167"/>
    </row>
    <row r="61" spans="1:8" ht="24">
      <c r="A61" s="159" t="s">
        <v>141</v>
      </c>
      <c r="B61" s="166" t="s">
        <v>443</v>
      </c>
      <c r="C61" s="161">
        <v>1</v>
      </c>
      <c r="D61" s="162">
        <v>9000</v>
      </c>
      <c r="E61" s="162">
        <v>22500</v>
      </c>
      <c r="F61" s="163">
        <v>31500</v>
      </c>
      <c r="G61" s="167" t="s">
        <v>560</v>
      </c>
      <c r="H61" s="167"/>
    </row>
    <row r="62" spans="1:8" ht="24">
      <c r="A62" s="159" t="s">
        <v>142</v>
      </c>
      <c r="B62" s="166" t="s">
        <v>444</v>
      </c>
      <c r="C62" s="161">
        <v>1</v>
      </c>
      <c r="D62" s="162">
        <v>24500</v>
      </c>
      <c r="E62" s="162">
        <v>0</v>
      </c>
      <c r="F62" s="163">
        <v>24500</v>
      </c>
      <c r="G62" s="167" t="s">
        <v>560</v>
      </c>
      <c r="H62" s="167"/>
    </row>
    <row r="63" spans="1:8" ht="24">
      <c r="A63" s="159" t="s">
        <v>143</v>
      </c>
      <c r="B63" s="166" t="s">
        <v>445</v>
      </c>
      <c r="C63" s="161">
        <v>1</v>
      </c>
      <c r="D63" s="162">
        <v>17500</v>
      </c>
      <c r="E63" s="162">
        <v>0</v>
      </c>
      <c r="F63" s="163">
        <v>17500</v>
      </c>
      <c r="G63" s="167" t="s">
        <v>560</v>
      </c>
      <c r="H63" s="167"/>
    </row>
    <row r="64" spans="1:8" ht="24">
      <c r="A64" s="159" t="s">
        <v>144</v>
      </c>
      <c r="B64" s="166" t="s">
        <v>446</v>
      </c>
      <c r="C64" s="161">
        <v>1</v>
      </c>
      <c r="D64" s="162">
        <v>17500</v>
      </c>
      <c r="E64" s="162">
        <v>0</v>
      </c>
      <c r="F64" s="163">
        <v>17500</v>
      </c>
      <c r="G64" s="167" t="s">
        <v>560</v>
      </c>
      <c r="H64" s="167"/>
    </row>
    <row r="65" spans="1:8" ht="24">
      <c r="A65" s="159" t="s">
        <v>145</v>
      </c>
      <c r="B65" s="166" t="s">
        <v>447</v>
      </c>
      <c r="C65" s="161">
        <v>1</v>
      </c>
      <c r="D65" s="162">
        <v>19000</v>
      </c>
      <c r="E65" s="162">
        <v>0</v>
      </c>
      <c r="F65" s="163">
        <v>19000</v>
      </c>
      <c r="G65" s="167" t="s">
        <v>560</v>
      </c>
      <c r="H65" s="167"/>
    </row>
    <row r="66" spans="1:8" ht="24">
      <c r="A66" s="159" t="s">
        <v>146</v>
      </c>
      <c r="B66" s="166" t="s">
        <v>448</v>
      </c>
      <c r="C66" s="161">
        <v>1</v>
      </c>
      <c r="D66" s="162">
        <v>10500</v>
      </c>
      <c r="E66" s="162">
        <v>13500</v>
      </c>
      <c r="F66" s="163">
        <v>24000</v>
      </c>
      <c r="G66" s="167" t="s">
        <v>560</v>
      </c>
      <c r="H66" s="167"/>
    </row>
    <row r="67" spans="1:8" ht="24">
      <c r="A67" s="159" t="s">
        <v>147</v>
      </c>
      <c r="B67" s="166" t="s">
        <v>449</v>
      </c>
      <c r="C67" s="161">
        <v>1</v>
      </c>
      <c r="D67" s="162">
        <v>7000</v>
      </c>
      <c r="E67" s="162">
        <v>0</v>
      </c>
      <c r="F67" s="163">
        <v>7000</v>
      </c>
      <c r="G67" s="167" t="s">
        <v>560</v>
      </c>
      <c r="H67" s="167"/>
    </row>
    <row r="68" spans="1:8" ht="24">
      <c r="A68" s="159" t="s">
        <v>148</v>
      </c>
      <c r="B68" s="166" t="s">
        <v>450</v>
      </c>
      <c r="C68" s="161">
        <v>1</v>
      </c>
      <c r="D68" s="162">
        <v>500</v>
      </c>
      <c r="E68" s="162">
        <v>0</v>
      </c>
      <c r="F68" s="163">
        <v>500</v>
      </c>
      <c r="G68" s="167" t="s">
        <v>560</v>
      </c>
      <c r="H68" s="167"/>
    </row>
    <row r="69" spans="1:8" ht="24">
      <c r="A69" s="159" t="s">
        <v>149</v>
      </c>
      <c r="B69" s="166" t="s">
        <v>451</v>
      </c>
      <c r="C69" s="161">
        <v>1</v>
      </c>
      <c r="D69" s="162">
        <v>10500</v>
      </c>
      <c r="E69" s="162">
        <v>0</v>
      </c>
      <c r="F69" s="163">
        <v>10500</v>
      </c>
      <c r="G69" s="167" t="s">
        <v>560</v>
      </c>
      <c r="H69" s="167"/>
    </row>
    <row r="70" spans="1:8" ht="24">
      <c r="A70" s="159" t="s">
        <v>150</v>
      </c>
      <c r="B70" s="166" t="s">
        <v>452</v>
      </c>
      <c r="C70" s="161">
        <v>1</v>
      </c>
      <c r="D70" s="162">
        <v>4500</v>
      </c>
      <c r="E70" s="162">
        <v>22500</v>
      </c>
      <c r="F70" s="163">
        <v>27000</v>
      </c>
      <c r="G70" s="167" t="s">
        <v>560</v>
      </c>
      <c r="H70" s="167"/>
    </row>
    <row r="71" spans="1:8" ht="24">
      <c r="A71" s="159" t="s">
        <v>151</v>
      </c>
      <c r="B71" s="166" t="s">
        <v>453</v>
      </c>
      <c r="C71" s="161">
        <v>1</v>
      </c>
      <c r="D71" s="162">
        <v>3500</v>
      </c>
      <c r="E71" s="162">
        <v>0</v>
      </c>
      <c r="F71" s="163">
        <v>3500</v>
      </c>
      <c r="G71" s="167" t="s">
        <v>560</v>
      </c>
      <c r="H71" s="167"/>
    </row>
    <row r="72" spans="1:8" ht="24">
      <c r="A72" s="159" t="s">
        <v>152</v>
      </c>
      <c r="B72" s="166" t="s">
        <v>454</v>
      </c>
      <c r="C72" s="161">
        <v>1</v>
      </c>
      <c r="D72" s="162">
        <v>8000</v>
      </c>
      <c r="E72" s="162">
        <v>0</v>
      </c>
      <c r="F72" s="163">
        <v>8000</v>
      </c>
      <c r="G72" s="167" t="s">
        <v>560</v>
      </c>
      <c r="H72" s="167"/>
    </row>
    <row r="73" spans="1:8" ht="24">
      <c r="A73" s="159" t="s">
        <v>153</v>
      </c>
      <c r="B73" s="166" t="s">
        <v>455</v>
      </c>
      <c r="C73" s="161">
        <v>1</v>
      </c>
      <c r="D73" s="162">
        <v>17000</v>
      </c>
      <c r="E73" s="162">
        <v>36000</v>
      </c>
      <c r="F73" s="163">
        <v>53000</v>
      </c>
      <c r="G73" s="167" t="s">
        <v>560</v>
      </c>
      <c r="H73" s="167"/>
    </row>
    <row r="74" spans="1:8" ht="24">
      <c r="A74" s="159" t="s">
        <v>154</v>
      </c>
      <c r="B74" s="166" t="s">
        <v>456</v>
      </c>
      <c r="C74" s="161">
        <v>1</v>
      </c>
      <c r="D74" s="162">
        <v>12500</v>
      </c>
      <c r="E74" s="162">
        <v>0</v>
      </c>
      <c r="F74" s="163">
        <v>12500</v>
      </c>
      <c r="G74" s="167" t="s">
        <v>562</v>
      </c>
      <c r="H74" s="167"/>
    </row>
    <row r="75" spans="1:8" ht="24">
      <c r="A75" s="159" t="s">
        <v>155</v>
      </c>
      <c r="B75" s="166" t="s">
        <v>457</v>
      </c>
      <c r="C75" s="161">
        <v>1</v>
      </c>
      <c r="D75" s="162">
        <v>7500</v>
      </c>
      <c r="E75" s="162">
        <v>0</v>
      </c>
      <c r="F75" s="163">
        <v>7500</v>
      </c>
      <c r="G75" s="167" t="s">
        <v>560</v>
      </c>
      <c r="H75" s="167"/>
    </row>
    <row r="76" spans="1:8" ht="24">
      <c r="A76" s="159" t="s">
        <v>156</v>
      </c>
      <c r="B76" s="166" t="s">
        <v>458</v>
      </c>
      <c r="C76" s="161">
        <v>1</v>
      </c>
      <c r="D76" s="162">
        <v>2000</v>
      </c>
      <c r="E76" s="162">
        <v>0</v>
      </c>
      <c r="F76" s="163">
        <v>2000</v>
      </c>
      <c r="G76" s="167" t="s">
        <v>560</v>
      </c>
      <c r="H76" s="167"/>
    </row>
    <row r="77" spans="1:8" ht="24">
      <c r="A77" s="159" t="s">
        <v>157</v>
      </c>
      <c r="B77" s="166" t="s">
        <v>459</v>
      </c>
      <c r="C77" s="161">
        <v>1</v>
      </c>
      <c r="D77" s="162">
        <v>1000</v>
      </c>
      <c r="E77" s="162">
        <v>0</v>
      </c>
      <c r="F77" s="163">
        <v>1000</v>
      </c>
      <c r="G77" s="167" t="s">
        <v>560</v>
      </c>
      <c r="H77" s="167"/>
    </row>
    <row r="78" spans="1:8" ht="24">
      <c r="A78" s="159" t="s">
        <v>158</v>
      </c>
      <c r="B78" s="166" t="s">
        <v>460</v>
      </c>
      <c r="C78" s="161">
        <v>1</v>
      </c>
      <c r="D78" s="162">
        <v>5000</v>
      </c>
      <c r="E78" s="162">
        <v>0</v>
      </c>
      <c r="F78" s="163">
        <v>5000</v>
      </c>
      <c r="G78" s="167" t="s">
        <v>560</v>
      </c>
      <c r="H78" s="167"/>
    </row>
    <row r="79" spans="1:8" ht="24">
      <c r="A79" s="159" t="s">
        <v>159</v>
      </c>
      <c r="B79" s="166" t="s">
        <v>461</v>
      </c>
      <c r="C79" s="161">
        <v>1</v>
      </c>
      <c r="D79" s="162">
        <v>6500</v>
      </c>
      <c r="E79" s="162">
        <v>0</v>
      </c>
      <c r="F79" s="163">
        <v>6500</v>
      </c>
      <c r="G79" s="167" t="s">
        <v>563</v>
      </c>
      <c r="H79" s="167"/>
    </row>
    <row r="80" spans="1:8" ht="24">
      <c r="A80" s="159" t="s">
        <v>160</v>
      </c>
      <c r="B80" s="166" t="s">
        <v>462</v>
      </c>
      <c r="C80" s="161">
        <v>1</v>
      </c>
      <c r="D80" s="162">
        <v>17500</v>
      </c>
      <c r="E80" s="162">
        <v>31500</v>
      </c>
      <c r="F80" s="163">
        <v>49000</v>
      </c>
      <c r="G80" s="167" t="s">
        <v>564</v>
      </c>
      <c r="H80" s="167"/>
    </row>
    <row r="81" spans="1:8" ht="24">
      <c r="A81" s="159" t="s">
        <v>161</v>
      </c>
      <c r="B81" s="166" t="s">
        <v>463</v>
      </c>
      <c r="C81" s="161">
        <v>1</v>
      </c>
      <c r="D81" s="162">
        <v>18500</v>
      </c>
      <c r="E81" s="162">
        <v>0</v>
      </c>
      <c r="F81" s="163">
        <v>18500</v>
      </c>
      <c r="G81" s="167" t="s">
        <v>565</v>
      </c>
      <c r="H81" s="167"/>
    </row>
    <row r="82" spans="1:8" ht="24">
      <c r="A82" s="159" t="s">
        <v>162</v>
      </c>
      <c r="B82" s="166" t="s">
        <v>464</v>
      </c>
      <c r="C82" s="161">
        <v>1</v>
      </c>
      <c r="D82" s="162">
        <v>19000</v>
      </c>
      <c r="E82" s="162">
        <v>49500</v>
      </c>
      <c r="F82" s="163">
        <v>68500</v>
      </c>
      <c r="G82" s="167" t="s">
        <v>566</v>
      </c>
      <c r="H82" s="167"/>
    </row>
    <row r="83" spans="1:8" ht="24">
      <c r="A83" s="159" t="s">
        <v>163</v>
      </c>
      <c r="B83" s="166" t="s">
        <v>465</v>
      </c>
      <c r="C83" s="161">
        <v>1</v>
      </c>
      <c r="D83" s="162">
        <v>20000</v>
      </c>
      <c r="E83" s="162">
        <v>0</v>
      </c>
      <c r="F83" s="163">
        <v>20000</v>
      </c>
      <c r="G83" s="167" t="s">
        <v>567</v>
      </c>
      <c r="H83" s="167"/>
    </row>
    <row r="84" spans="1:8" ht="24">
      <c r="A84" s="159" t="s">
        <v>164</v>
      </c>
      <c r="B84" s="166" t="s">
        <v>466</v>
      </c>
      <c r="C84" s="161">
        <v>1</v>
      </c>
      <c r="D84" s="162">
        <v>6500</v>
      </c>
      <c r="E84" s="162">
        <v>0</v>
      </c>
      <c r="F84" s="163">
        <v>6500</v>
      </c>
      <c r="G84" s="167" t="s">
        <v>569</v>
      </c>
      <c r="H84" s="167"/>
    </row>
    <row r="85" spans="1:8" ht="24">
      <c r="A85" s="159" t="s">
        <v>165</v>
      </c>
      <c r="B85" s="166" t="s">
        <v>467</v>
      </c>
      <c r="C85" s="161">
        <v>1</v>
      </c>
      <c r="D85" s="162">
        <v>7500</v>
      </c>
      <c r="E85" s="162">
        <v>0</v>
      </c>
      <c r="F85" s="163">
        <v>7500</v>
      </c>
      <c r="G85" s="167" t="s">
        <v>568</v>
      </c>
      <c r="H85" s="167"/>
    </row>
    <row r="86" spans="1:8" ht="24">
      <c r="A86" s="159" t="s">
        <v>166</v>
      </c>
      <c r="B86" s="166" t="s">
        <v>468</v>
      </c>
      <c r="C86" s="161">
        <v>1</v>
      </c>
      <c r="D86" s="162">
        <v>12000</v>
      </c>
      <c r="E86" s="162">
        <v>18000</v>
      </c>
      <c r="F86" s="163">
        <v>30000</v>
      </c>
      <c r="G86" s="167" t="s">
        <v>570</v>
      </c>
      <c r="H86" s="167"/>
    </row>
    <row r="87" spans="1:8" ht="24">
      <c r="A87" s="159" t="s">
        <v>295</v>
      </c>
      <c r="B87" s="166" t="s">
        <v>469</v>
      </c>
      <c r="C87" s="161">
        <v>1</v>
      </c>
      <c r="D87" s="162">
        <v>18000</v>
      </c>
      <c r="E87" s="162">
        <v>0</v>
      </c>
      <c r="F87" s="163">
        <v>18000</v>
      </c>
      <c r="G87" s="167" t="s">
        <v>571</v>
      </c>
      <c r="H87" s="167"/>
    </row>
    <row r="88" spans="1:8" ht="24">
      <c r="A88" s="159" t="s">
        <v>296</v>
      </c>
      <c r="B88" s="166" t="s">
        <v>470</v>
      </c>
      <c r="C88" s="161">
        <v>1</v>
      </c>
      <c r="D88" s="162">
        <v>19000</v>
      </c>
      <c r="E88" s="162">
        <v>40500</v>
      </c>
      <c r="F88" s="163">
        <v>59500</v>
      </c>
      <c r="G88" s="167" t="s">
        <v>572</v>
      </c>
      <c r="H88" s="167"/>
    </row>
    <row r="89" spans="1:8" ht="24">
      <c r="A89" s="159" t="s">
        <v>297</v>
      </c>
      <c r="B89" s="166" t="s">
        <v>471</v>
      </c>
      <c r="C89" s="161">
        <v>1</v>
      </c>
      <c r="D89" s="162">
        <v>5000</v>
      </c>
      <c r="E89" s="162">
        <v>0</v>
      </c>
      <c r="F89" s="163">
        <v>5000</v>
      </c>
      <c r="G89" s="167" t="s">
        <v>559</v>
      </c>
      <c r="H89" s="167"/>
    </row>
    <row r="90" spans="1:8" ht="24">
      <c r="A90" s="159" t="s">
        <v>298</v>
      </c>
      <c r="B90" s="166" t="s">
        <v>167</v>
      </c>
      <c r="C90" s="161">
        <v>1</v>
      </c>
      <c r="D90" s="162">
        <v>17500</v>
      </c>
      <c r="E90" s="162">
        <v>0</v>
      </c>
      <c r="F90" s="163">
        <v>17500</v>
      </c>
      <c r="G90" s="167" t="s">
        <v>573</v>
      </c>
      <c r="H90" s="167"/>
    </row>
    <row r="91" spans="1:8" ht="24">
      <c r="A91" s="159" t="s">
        <v>299</v>
      </c>
      <c r="B91" s="166" t="s">
        <v>169</v>
      </c>
      <c r="C91" s="161">
        <v>1</v>
      </c>
      <c r="D91" s="162">
        <v>8500</v>
      </c>
      <c r="E91" s="162">
        <v>0</v>
      </c>
      <c r="F91" s="163">
        <v>8500</v>
      </c>
      <c r="G91" s="167" t="s">
        <v>574</v>
      </c>
      <c r="H91" s="167"/>
    </row>
    <row r="92" spans="1:8" ht="24">
      <c r="A92" s="159" t="s">
        <v>300</v>
      </c>
      <c r="B92" s="166" t="s">
        <v>552</v>
      </c>
      <c r="C92" s="161">
        <v>1</v>
      </c>
      <c r="D92" s="162">
        <v>3000</v>
      </c>
      <c r="E92" s="162">
        <v>0</v>
      </c>
      <c r="F92" s="163">
        <v>3000</v>
      </c>
      <c r="G92" s="167" t="s">
        <v>559</v>
      </c>
      <c r="H92" s="167"/>
    </row>
    <row r="93" spans="1:8" ht="24">
      <c r="A93" s="159" t="s">
        <v>301</v>
      </c>
      <c r="B93" s="166" t="s">
        <v>553</v>
      </c>
      <c r="C93" s="161">
        <v>1</v>
      </c>
      <c r="D93" s="162">
        <v>500</v>
      </c>
      <c r="E93" s="162">
        <v>0</v>
      </c>
      <c r="F93" s="163">
        <v>500</v>
      </c>
      <c r="G93" s="167" t="s">
        <v>560</v>
      </c>
      <c r="H93" s="167"/>
    </row>
    <row r="94" spans="1:8" ht="24">
      <c r="A94" s="159" t="s">
        <v>302</v>
      </c>
      <c r="B94" s="166" t="s">
        <v>554</v>
      </c>
      <c r="C94" s="161">
        <v>1</v>
      </c>
      <c r="D94" s="162">
        <v>500</v>
      </c>
      <c r="E94" s="162">
        <v>0</v>
      </c>
      <c r="F94" s="163">
        <v>500</v>
      </c>
      <c r="G94" s="167" t="s">
        <v>559</v>
      </c>
      <c r="H94" s="167"/>
    </row>
    <row r="95" spans="1:8" ht="24">
      <c r="A95" s="159" t="s">
        <v>303</v>
      </c>
      <c r="B95" s="166" t="s">
        <v>96</v>
      </c>
      <c r="C95" s="161">
        <v>1</v>
      </c>
      <c r="D95" s="162">
        <v>11500</v>
      </c>
      <c r="E95" s="162">
        <v>0</v>
      </c>
      <c r="F95" s="163">
        <v>11500</v>
      </c>
      <c r="G95" s="167" t="s">
        <v>575</v>
      </c>
      <c r="H95" s="167" t="s">
        <v>558</v>
      </c>
    </row>
    <row r="96" spans="1:8" ht="24">
      <c r="A96" s="159" t="s">
        <v>304</v>
      </c>
      <c r="B96" s="166" t="s">
        <v>321</v>
      </c>
      <c r="C96" s="161">
        <v>1</v>
      </c>
      <c r="D96" s="162">
        <v>3500</v>
      </c>
      <c r="E96" s="162">
        <v>0</v>
      </c>
      <c r="F96" s="163">
        <v>3500</v>
      </c>
      <c r="G96" s="167" t="s">
        <v>575</v>
      </c>
      <c r="H96" s="167"/>
    </row>
    <row r="97" spans="1:8" ht="24">
      <c r="A97" s="159" t="s">
        <v>305</v>
      </c>
      <c r="B97" s="166" t="s">
        <v>207</v>
      </c>
      <c r="C97" s="161">
        <v>1</v>
      </c>
      <c r="D97" s="162">
        <v>6000</v>
      </c>
      <c r="E97" s="162">
        <v>0</v>
      </c>
      <c r="F97" s="163">
        <v>6000</v>
      </c>
      <c r="G97" s="167" t="s">
        <v>575</v>
      </c>
      <c r="H97" s="167"/>
    </row>
    <row r="98" spans="1:8" ht="24">
      <c r="A98" s="159" t="s">
        <v>306</v>
      </c>
      <c r="B98" s="166" t="s">
        <v>208</v>
      </c>
      <c r="C98" s="161">
        <v>1</v>
      </c>
      <c r="D98" s="162">
        <v>10500</v>
      </c>
      <c r="E98" s="162">
        <v>0</v>
      </c>
      <c r="F98" s="163">
        <v>10500</v>
      </c>
      <c r="G98" s="167" t="s">
        <v>575</v>
      </c>
      <c r="H98" s="167"/>
    </row>
    <row r="99" spans="1:8" ht="24">
      <c r="A99" s="159" t="s">
        <v>307</v>
      </c>
      <c r="B99" s="166" t="s">
        <v>209</v>
      </c>
      <c r="C99" s="161">
        <v>1</v>
      </c>
      <c r="D99" s="162">
        <v>3500</v>
      </c>
      <c r="E99" s="162">
        <v>19500</v>
      </c>
      <c r="F99" s="163">
        <v>23000</v>
      </c>
      <c r="G99" s="167" t="s">
        <v>575</v>
      </c>
      <c r="H99" s="167"/>
    </row>
    <row r="100" spans="1:8" ht="24">
      <c r="A100" s="159" t="s">
        <v>308</v>
      </c>
      <c r="B100" s="166" t="s">
        <v>70</v>
      </c>
      <c r="C100" s="161">
        <v>1</v>
      </c>
      <c r="D100" s="162">
        <v>2000</v>
      </c>
      <c r="E100" s="162">
        <v>0</v>
      </c>
      <c r="F100" s="163">
        <v>2000</v>
      </c>
      <c r="G100" s="167" t="s">
        <v>575</v>
      </c>
      <c r="H100" s="167"/>
    </row>
    <row r="101" spans="1:8" ht="24">
      <c r="A101" s="159" t="s">
        <v>309</v>
      </c>
      <c r="B101" s="166" t="s">
        <v>227</v>
      </c>
      <c r="C101" s="161">
        <v>1</v>
      </c>
      <c r="D101" s="162">
        <v>22000</v>
      </c>
      <c r="E101" s="162">
        <v>0</v>
      </c>
      <c r="F101" s="163">
        <v>22000</v>
      </c>
      <c r="G101" s="167" t="s">
        <v>575</v>
      </c>
      <c r="H101" s="167"/>
    </row>
    <row r="102" spans="1:8" ht="24">
      <c r="A102" s="159" t="s">
        <v>310</v>
      </c>
      <c r="B102" s="166" t="s">
        <v>73</v>
      </c>
      <c r="C102" s="161">
        <v>1</v>
      </c>
      <c r="D102" s="162">
        <v>2500</v>
      </c>
      <c r="E102" s="162">
        <v>0</v>
      </c>
      <c r="F102" s="163">
        <v>2500</v>
      </c>
      <c r="G102" s="167" t="s">
        <v>575</v>
      </c>
      <c r="H102" s="167"/>
    </row>
    <row r="103" spans="1:8" ht="24">
      <c r="A103" s="159" t="s">
        <v>311</v>
      </c>
      <c r="B103" s="166" t="s">
        <v>323</v>
      </c>
      <c r="C103" s="161">
        <v>1</v>
      </c>
      <c r="D103" s="162">
        <v>3500</v>
      </c>
      <c r="E103" s="162">
        <v>0</v>
      </c>
      <c r="F103" s="163">
        <v>3500</v>
      </c>
      <c r="G103" s="167" t="s">
        <v>575</v>
      </c>
      <c r="H103" s="167"/>
    </row>
    <row r="104" spans="1:8" ht="24">
      <c r="A104" s="159" t="s">
        <v>312</v>
      </c>
      <c r="B104" s="166" t="s">
        <v>216</v>
      </c>
      <c r="C104" s="161">
        <v>1</v>
      </c>
      <c r="D104" s="162">
        <v>2000</v>
      </c>
      <c r="E104" s="162">
        <v>3000</v>
      </c>
      <c r="F104" s="163">
        <v>5000</v>
      </c>
      <c r="G104" s="167" t="s">
        <v>575</v>
      </c>
      <c r="H104" s="167"/>
    </row>
    <row r="105" spans="1:8" ht="24">
      <c r="A105" s="159" t="s">
        <v>313</v>
      </c>
      <c r="B105" s="166" t="s">
        <v>65</v>
      </c>
      <c r="C105" s="161">
        <v>1</v>
      </c>
      <c r="D105" s="162">
        <v>9000</v>
      </c>
      <c r="E105" s="162">
        <v>0</v>
      </c>
      <c r="F105" s="163">
        <v>9000</v>
      </c>
      <c r="G105" s="167" t="s">
        <v>575</v>
      </c>
      <c r="H105" s="167"/>
    </row>
    <row r="106" spans="1:8" ht="24">
      <c r="A106" s="159" t="s">
        <v>314</v>
      </c>
      <c r="B106" s="166" t="s">
        <v>92</v>
      </c>
      <c r="C106" s="161">
        <v>1</v>
      </c>
      <c r="D106" s="162">
        <v>6500</v>
      </c>
      <c r="E106" s="162">
        <v>0</v>
      </c>
      <c r="F106" s="163">
        <v>6500</v>
      </c>
      <c r="G106" s="167" t="s">
        <v>575</v>
      </c>
      <c r="H106" s="167"/>
    </row>
    <row r="107" spans="1:8" ht="24">
      <c r="A107" s="159" t="s">
        <v>315</v>
      </c>
      <c r="B107" s="166" t="s">
        <v>217</v>
      </c>
      <c r="C107" s="161">
        <v>1</v>
      </c>
      <c r="D107" s="162">
        <v>14000</v>
      </c>
      <c r="E107" s="162">
        <v>0</v>
      </c>
      <c r="F107" s="163">
        <v>14000</v>
      </c>
      <c r="G107" s="167" t="s">
        <v>575</v>
      </c>
      <c r="H107" s="167"/>
    </row>
    <row r="108" spans="1:8" ht="24">
      <c r="A108" s="159" t="s">
        <v>316</v>
      </c>
      <c r="B108" s="166" t="s">
        <v>218</v>
      </c>
      <c r="C108" s="161">
        <v>1</v>
      </c>
      <c r="D108" s="162">
        <v>12500</v>
      </c>
      <c r="E108" s="162">
        <v>0</v>
      </c>
      <c r="F108" s="163">
        <v>12500</v>
      </c>
      <c r="G108" s="167" t="s">
        <v>575</v>
      </c>
      <c r="H108" s="167"/>
    </row>
    <row r="109" spans="1:8" ht="24">
      <c r="A109" s="159" t="s">
        <v>317</v>
      </c>
      <c r="B109" s="166" t="s">
        <v>325</v>
      </c>
      <c r="C109" s="161">
        <v>1</v>
      </c>
      <c r="D109" s="162">
        <v>4000</v>
      </c>
      <c r="E109" s="162">
        <v>0</v>
      </c>
      <c r="F109" s="163">
        <v>4000</v>
      </c>
      <c r="G109" s="167" t="s">
        <v>575</v>
      </c>
      <c r="H109" s="167"/>
    </row>
    <row r="110" spans="1:8" ht="24">
      <c r="A110" s="159" t="s">
        <v>318</v>
      </c>
      <c r="B110" s="166" t="s">
        <v>215</v>
      </c>
      <c r="C110" s="161">
        <v>1</v>
      </c>
      <c r="D110" s="162">
        <v>15000</v>
      </c>
      <c r="E110" s="162">
        <v>18000</v>
      </c>
      <c r="F110" s="163">
        <v>33000</v>
      </c>
      <c r="G110" s="167" t="s">
        <v>575</v>
      </c>
      <c r="H110" s="167"/>
    </row>
    <row r="111" spans="1:8" ht="24">
      <c r="A111" s="159" t="s">
        <v>319</v>
      </c>
      <c r="B111" s="166" t="s">
        <v>211</v>
      </c>
      <c r="C111" s="161">
        <v>1</v>
      </c>
      <c r="D111" s="162">
        <v>18500</v>
      </c>
      <c r="E111" s="162">
        <v>30000</v>
      </c>
      <c r="F111" s="163">
        <v>48500</v>
      </c>
      <c r="G111" s="167" t="s">
        <v>575</v>
      </c>
      <c r="H111" s="167"/>
    </row>
    <row r="112" spans="1:8" ht="24">
      <c r="A112" s="159" t="s">
        <v>320</v>
      </c>
      <c r="B112" s="166" t="s">
        <v>212</v>
      </c>
      <c r="C112" s="161">
        <v>1</v>
      </c>
      <c r="D112" s="162">
        <v>12000</v>
      </c>
      <c r="E112" s="162">
        <v>0</v>
      </c>
      <c r="F112" s="163">
        <v>12000</v>
      </c>
      <c r="G112" s="167" t="s">
        <v>575</v>
      </c>
      <c r="H112" s="167"/>
    </row>
    <row r="113" spans="1:8" ht="24">
      <c r="A113" s="159" t="s">
        <v>377</v>
      </c>
      <c r="B113" s="166" t="s">
        <v>213</v>
      </c>
      <c r="C113" s="161">
        <v>1</v>
      </c>
      <c r="D113" s="162">
        <v>9500</v>
      </c>
      <c r="E113" s="162">
        <v>0</v>
      </c>
      <c r="F113" s="163">
        <v>9500</v>
      </c>
      <c r="G113" s="167" t="s">
        <v>575</v>
      </c>
      <c r="H113" s="167"/>
    </row>
    <row r="114" spans="1:8" ht="24">
      <c r="A114" s="159" t="s">
        <v>378</v>
      </c>
      <c r="B114" s="166" t="s">
        <v>102</v>
      </c>
      <c r="C114" s="161">
        <v>1</v>
      </c>
      <c r="D114" s="162">
        <v>15000</v>
      </c>
      <c r="E114" s="162">
        <v>0</v>
      </c>
      <c r="F114" s="163">
        <v>15000</v>
      </c>
      <c r="G114" s="167" t="s">
        <v>575</v>
      </c>
      <c r="H114" s="167"/>
    </row>
    <row r="115" spans="1:8" ht="24">
      <c r="A115" s="159" t="s">
        <v>473</v>
      </c>
      <c r="B115" s="166" t="s">
        <v>214</v>
      </c>
      <c r="C115" s="161">
        <v>1</v>
      </c>
      <c r="D115" s="162">
        <v>11500</v>
      </c>
      <c r="E115" s="162">
        <v>0</v>
      </c>
      <c r="F115" s="163">
        <v>11500</v>
      </c>
      <c r="G115" s="167" t="s">
        <v>575</v>
      </c>
      <c r="H115" s="167"/>
    </row>
    <row r="116" spans="1:8" ht="24">
      <c r="A116" s="159" t="s">
        <v>474</v>
      </c>
      <c r="B116" s="166" t="s">
        <v>327</v>
      </c>
      <c r="C116" s="161">
        <v>1</v>
      </c>
      <c r="D116" s="162">
        <v>3500</v>
      </c>
      <c r="E116" s="162">
        <v>0</v>
      </c>
      <c r="F116" s="163">
        <v>3500</v>
      </c>
      <c r="G116" s="167" t="s">
        <v>575</v>
      </c>
      <c r="H116" s="167"/>
    </row>
    <row r="117" spans="1:8" ht="24">
      <c r="A117" s="159" t="s">
        <v>475</v>
      </c>
      <c r="B117" s="166" t="s">
        <v>329</v>
      </c>
      <c r="C117" s="161">
        <v>1</v>
      </c>
      <c r="D117" s="162">
        <v>4000</v>
      </c>
      <c r="E117" s="162">
        <v>0</v>
      </c>
      <c r="F117" s="163">
        <v>4000</v>
      </c>
      <c r="G117" s="167" t="s">
        <v>575</v>
      </c>
      <c r="H117" s="167"/>
    </row>
    <row r="118" spans="1:8" ht="24">
      <c r="A118" s="159" t="s">
        <v>476</v>
      </c>
      <c r="B118" s="166" t="s">
        <v>331</v>
      </c>
      <c r="C118" s="161">
        <v>1</v>
      </c>
      <c r="D118" s="162">
        <v>3500</v>
      </c>
      <c r="E118" s="162">
        <v>0</v>
      </c>
      <c r="F118" s="163">
        <v>3500</v>
      </c>
      <c r="G118" s="167" t="s">
        <v>575</v>
      </c>
      <c r="H118" s="167"/>
    </row>
    <row r="119" spans="1:8" ht="24">
      <c r="A119" s="159" t="s">
        <v>477</v>
      </c>
      <c r="B119" s="166" t="s">
        <v>206</v>
      </c>
      <c r="C119" s="161">
        <v>1</v>
      </c>
      <c r="D119" s="162">
        <v>97500</v>
      </c>
      <c r="E119" s="162">
        <v>0</v>
      </c>
      <c r="F119" s="163">
        <v>97500</v>
      </c>
      <c r="G119" s="167" t="s">
        <v>575</v>
      </c>
      <c r="H119" s="167"/>
    </row>
    <row r="120" spans="1:8" ht="24">
      <c r="A120" s="159" t="s">
        <v>478</v>
      </c>
      <c r="B120" s="166" t="s">
        <v>333</v>
      </c>
      <c r="C120" s="161">
        <v>1</v>
      </c>
      <c r="D120" s="162">
        <v>6500</v>
      </c>
      <c r="E120" s="162">
        <v>0</v>
      </c>
      <c r="F120" s="163">
        <v>6500</v>
      </c>
      <c r="G120" s="167" t="s">
        <v>575</v>
      </c>
      <c r="H120" s="167"/>
    </row>
    <row r="121" spans="1:8" ht="24">
      <c r="A121" s="159" t="s">
        <v>479</v>
      </c>
      <c r="B121" s="166" t="s">
        <v>99</v>
      </c>
      <c r="C121" s="161">
        <v>1</v>
      </c>
      <c r="D121" s="162">
        <v>2500</v>
      </c>
      <c r="E121" s="162">
        <v>0</v>
      </c>
      <c r="F121" s="163">
        <v>2500</v>
      </c>
      <c r="G121" s="167" t="s">
        <v>575</v>
      </c>
      <c r="H121" s="167"/>
    </row>
    <row r="122" spans="1:8" ht="24">
      <c r="A122" s="159" t="s">
        <v>480</v>
      </c>
      <c r="B122" s="166" t="s">
        <v>103</v>
      </c>
      <c r="C122" s="161">
        <v>1</v>
      </c>
      <c r="D122" s="162">
        <v>11000</v>
      </c>
      <c r="E122" s="162">
        <v>0</v>
      </c>
      <c r="F122" s="163">
        <v>11000</v>
      </c>
      <c r="G122" s="167" t="s">
        <v>576</v>
      </c>
      <c r="H122" s="167"/>
    </row>
    <row r="123" spans="1:8" ht="24">
      <c r="A123" s="159" t="s">
        <v>481</v>
      </c>
      <c r="B123" s="166" t="s">
        <v>225</v>
      </c>
      <c r="C123" s="161">
        <v>1</v>
      </c>
      <c r="D123" s="162">
        <v>10000</v>
      </c>
      <c r="E123" s="162">
        <v>0</v>
      </c>
      <c r="F123" s="163">
        <v>10000</v>
      </c>
      <c r="G123" s="167" t="s">
        <v>575</v>
      </c>
      <c r="H123" s="167"/>
    </row>
    <row r="124" spans="1:8" ht="24">
      <c r="A124" s="159" t="s">
        <v>482</v>
      </c>
      <c r="B124" s="166" t="s">
        <v>226</v>
      </c>
      <c r="C124" s="161">
        <v>1</v>
      </c>
      <c r="D124" s="162">
        <v>11500</v>
      </c>
      <c r="E124" s="162">
        <v>24000</v>
      </c>
      <c r="F124" s="163">
        <v>35500</v>
      </c>
      <c r="G124" s="167" t="s">
        <v>575</v>
      </c>
      <c r="H124" s="167"/>
    </row>
    <row r="125" spans="1:8" ht="24">
      <c r="A125" s="159" t="s">
        <v>483</v>
      </c>
      <c r="B125" s="166" t="s">
        <v>204</v>
      </c>
      <c r="C125" s="161">
        <v>1</v>
      </c>
      <c r="D125" s="162">
        <v>12000</v>
      </c>
      <c r="E125" s="162">
        <v>30000</v>
      </c>
      <c r="F125" s="163">
        <v>42000</v>
      </c>
      <c r="G125" s="167" t="s">
        <v>575</v>
      </c>
      <c r="H125" s="167"/>
    </row>
    <row r="126" spans="1:8" ht="24">
      <c r="A126" s="159" t="s">
        <v>484</v>
      </c>
      <c r="B126" s="166" t="s">
        <v>205</v>
      </c>
      <c r="C126" s="161">
        <v>1</v>
      </c>
      <c r="D126" s="162">
        <v>25500</v>
      </c>
      <c r="E126" s="162">
        <v>46500</v>
      </c>
      <c r="F126" s="163">
        <v>72000</v>
      </c>
      <c r="G126" s="167" t="s">
        <v>575</v>
      </c>
      <c r="H126" s="167"/>
    </row>
    <row r="127" spans="1:8" ht="24">
      <c r="A127" s="159" t="s">
        <v>485</v>
      </c>
      <c r="B127" s="166" t="s">
        <v>210</v>
      </c>
      <c r="C127" s="161">
        <v>1</v>
      </c>
      <c r="D127" s="162">
        <v>3000</v>
      </c>
      <c r="E127" s="162">
        <v>21000</v>
      </c>
      <c r="F127" s="163">
        <v>24000</v>
      </c>
      <c r="G127" s="167" t="s">
        <v>577</v>
      </c>
      <c r="H127" s="167"/>
    </row>
    <row r="128" spans="1:8" ht="24">
      <c r="A128" s="159" t="s">
        <v>486</v>
      </c>
      <c r="B128" s="166" t="s">
        <v>222</v>
      </c>
      <c r="C128" s="161">
        <v>1</v>
      </c>
      <c r="D128" s="162">
        <v>10000</v>
      </c>
      <c r="E128" s="162">
        <v>0</v>
      </c>
      <c r="F128" s="163">
        <v>10000</v>
      </c>
      <c r="G128" s="167" t="s">
        <v>575</v>
      </c>
      <c r="H128" s="167"/>
    </row>
    <row r="129" spans="1:8" ht="24">
      <c r="A129" s="159" t="s">
        <v>487</v>
      </c>
      <c r="B129" s="166" t="s">
        <v>221</v>
      </c>
      <c r="C129" s="161">
        <v>1</v>
      </c>
      <c r="D129" s="162">
        <v>3000</v>
      </c>
      <c r="E129" s="162">
        <v>0</v>
      </c>
      <c r="F129" s="163">
        <v>3000</v>
      </c>
      <c r="G129" s="167" t="s">
        <v>578</v>
      </c>
      <c r="H129" s="167"/>
    </row>
    <row r="130" spans="1:8" ht="24">
      <c r="A130" s="159" t="s">
        <v>488</v>
      </c>
      <c r="B130" s="166" t="s">
        <v>224</v>
      </c>
      <c r="C130" s="161">
        <v>1</v>
      </c>
      <c r="D130" s="162">
        <v>4000</v>
      </c>
      <c r="E130" s="162">
        <v>0</v>
      </c>
      <c r="F130" s="163">
        <v>4000</v>
      </c>
      <c r="G130" s="167" t="s">
        <v>575</v>
      </c>
      <c r="H130" s="167"/>
    </row>
    <row r="131" spans="1:8" ht="24">
      <c r="A131" s="159" t="s">
        <v>489</v>
      </c>
      <c r="B131" s="166" t="s">
        <v>219</v>
      </c>
      <c r="C131" s="161">
        <v>1</v>
      </c>
      <c r="D131" s="162">
        <v>13000</v>
      </c>
      <c r="E131" s="162">
        <v>69000</v>
      </c>
      <c r="F131" s="163">
        <v>82000</v>
      </c>
      <c r="G131" s="167" t="s">
        <v>575</v>
      </c>
      <c r="H131" s="167"/>
    </row>
    <row r="132" spans="1:8" ht="24">
      <c r="A132" s="159" t="s">
        <v>490</v>
      </c>
      <c r="B132" s="166" t="s">
        <v>223</v>
      </c>
      <c r="C132" s="161">
        <v>1</v>
      </c>
      <c r="D132" s="162">
        <v>7000</v>
      </c>
      <c r="E132" s="162">
        <v>16500</v>
      </c>
      <c r="F132" s="163">
        <v>23500</v>
      </c>
      <c r="G132" s="167" t="s">
        <v>575</v>
      </c>
      <c r="H132" s="167"/>
    </row>
    <row r="133" spans="1:8" ht="24">
      <c r="A133" s="159" t="s">
        <v>491</v>
      </c>
      <c r="B133" s="166" t="s">
        <v>220</v>
      </c>
      <c r="C133" s="161">
        <v>1</v>
      </c>
      <c r="D133" s="162">
        <v>6500</v>
      </c>
      <c r="E133" s="162">
        <v>28500</v>
      </c>
      <c r="F133" s="163">
        <v>35000</v>
      </c>
      <c r="G133" s="167" t="s">
        <v>575</v>
      </c>
      <c r="H133" s="167"/>
    </row>
    <row r="134" spans="1:8" ht="24">
      <c r="A134" s="159" t="s">
        <v>492</v>
      </c>
      <c r="B134" s="166" t="s">
        <v>337</v>
      </c>
      <c r="C134" s="161">
        <v>1</v>
      </c>
      <c r="D134" s="162">
        <v>11000</v>
      </c>
      <c r="E134" s="162">
        <v>0</v>
      </c>
      <c r="F134" s="163">
        <v>11000</v>
      </c>
      <c r="G134" s="167" t="s">
        <v>575</v>
      </c>
      <c r="H134" s="167"/>
    </row>
    <row r="135" spans="1:8" ht="24">
      <c r="A135" s="159" t="s">
        <v>493</v>
      </c>
      <c r="B135" s="166" t="s">
        <v>367</v>
      </c>
      <c r="C135" s="161">
        <v>1</v>
      </c>
      <c r="D135" s="162">
        <v>4500</v>
      </c>
      <c r="E135" s="162">
        <v>0</v>
      </c>
      <c r="F135" s="163">
        <v>4500</v>
      </c>
      <c r="G135" s="167" t="s">
        <v>579</v>
      </c>
      <c r="H135" s="167"/>
    </row>
    <row r="136" spans="1:8" ht="24">
      <c r="A136" s="159" t="s">
        <v>494</v>
      </c>
      <c r="B136" s="166" t="s">
        <v>64</v>
      </c>
      <c r="C136" s="161">
        <v>1</v>
      </c>
      <c r="D136" s="162">
        <v>12500</v>
      </c>
      <c r="E136" s="162">
        <v>0</v>
      </c>
      <c r="F136" s="163">
        <v>12500</v>
      </c>
      <c r="G136" s="167" t="s">
        <v>580</v>
      </c>
      <c r="H136" s="167"/>
    </row>
    <row r="137" spans="1:8" ht="24">
      <c r="A137" s="159" t="s">
        <v>495</v>
      </c>
      <c r="B137" s="166" t="s">
        <v>168</v>
      </c>
      <c r="C137" s="161">
        <v>1</v>
      </c>
      <c r="D137" s="162">
        <v>20500</v>
      </c>
      <c r="E137" s="162">
        <v>33000</v>
      </c>
      <c r="F137" s="163">
        <v>53500</v>
      </c>
      <c r="G137" s="167" t="s">
        <v>580</v>
      </c>
      <c r="H137" s="167"/>
    </row>
    <row r="138" spans="1:8" ht="24">
      <c r="A138" s="159" t="s">
        <v>496</v>
      </c>
      <c r="B138" s="166" t="s">
        <v>170</v>
      </c>
      <c r="C138" s="161">
        <v>1</v>
      </c>
      <c r="D138" s="162">
        <v>22500</v>
      </c>
      <c r="E138" s="162">
        <v>0</v>
      </c>
      <c r="F138" s="163">
        <v>22500</v>
      </c>
      <c r="G138" s="167" t="s">
        <v>580</v>
      </c>
      <c r="H138" s="167"/>
    </row>
    <row r="139" spans="1:8" ht="24">
      <c r="A139" s="159" t="s">
        <v>497</v>
      </c>
      <c r="B139" s="166" t="s">
        <v>171</v>
      </c>
      <c r="C139" s="161">
        <v>1</v>
      </c>
      <c r="D139" s="162">
        <v>7000</v>
      </c>
      <c r="E139" s="162">
        <v>0</v>
      </c>
      <c r="F139" s="163">
        <v>7000</v>
      </c>
      <c r="G139" s="167" t="s">
        <v>581</v>
      </c>
      <c r="H139" s="167"/>
    </row>
    <row r="140" spans="1:8" ht="24">
      <c r="A140" s="159" t="s">
        <v>498</v>
      </c>
      <c r="B140" s="166" t="s">
        <v>63</v>
      </c>
      <c r="C140" s="161">
        <v>1</v>
      </c>
      <c r="D140" s="162">
        <v>7500</v>
      </c>
      <c r="E140" s="162">
        <v>0</v>
      </c>
      <c r="F140" s="163">
        <v>7500</v>
      </c>
      <c r="G140" s="167" t="s">
        <v>580</v>
      </c>
      <c r="H140" s="167"/>
    </row>
    <row r="141" spans="1:8" ht="24">
      <c r="A141" s="159" t="s">
        <v>499</v>
      </c>
      <c r="B141" s="166" t="s">
        <v>172</v>
      </c>
      <c r="C141" s="161">
        <v>1</v>
      </c>
      <c r="D141" s="162">
        <v>14000</v>
      </c>
      <c r="E141" s="162">
        <v>0</v>
      </c>
      <c r="F141" s="163">
        <v>14000</v>
      </c>
      <c r="G141" s="167" t="s">
        <v>580</v>
      </c>
      <c r="H141" s="167"/>
    </row>
    <row r="142" spans="1:8" ht="24">
      <c r="A142" s="159" t="s">
        <v>500</v>
      </c>
      <c r="B142" s="166" t="s">
        <v>173</v>
      </c>
      <c r="C142" s="161">
        <v>1</v>
      </c>
      <c r="D142" s="162">
        <v>7500</v>
      </c>
      <c r="E142" s="162">
        <v>0</v>
      </c>
      <c r="F142" s="163">
        <v>7500</v>
      </c>
      <c r="G142" s="167" t="s">
        <v>580</v>
      </c>
      <c r="H142" s="167"/>
    </row>
    <row r="143" spans="1:8" ht="24">
      <c r="A143" s="159" t="s">
        <v>501</v>
      </c>
      <c r="B143" s="166" t="s">
        <v>89</v>
      </c>
      <c r="C143" s="161">
        <v>1</v>
      </c>
      <c r="D143" s="162">
        <v>25000</v>
      </c>
      <c r="E143" s="162">
        <v>45000</v>
      </c>
      <c r="F143" s="163">
        <v>70000</v>
      </c>
      <c r="G143" s="167" t="s">
        <v>580</v>
      </c>
      <c r="H143" s="167"/>
    </row>
    <row r="144" spans="1:8" ht="24">
      <c r="A144" s="159" t="s">
        <v>502</v>
      </c>
      <c r="B144" s="166" t="s">
        <v>72</v>
      </c>
      <c r="C144" s="161">
        <v>1</v>
      </c>
      <c r="D144" s="162">
        <v>20000</v>
      </c>
      <c r="E144" s="162">
        <v>22500</v>
      </c>
      <c r="F144" s="163">
        <v>42500</v>
      </c>
      <c r="G144" s="167" t="s">
        <v>580</v>
      </c>
      <c r="H144" s="167"/>
    </row>
    <row r="145" spans="1:8" ht="24">
      <c r="A145" s="159" t="s">
        <v>503</v>
      </c>
      <c r="B145" s="166" t="s">
        <v>174</v>
      </c>
      <c r="C145" s="161">
        <v>1</v>
      </c>
      <c r="D145" s="162">
        <v>35500</v>
      </c>
      <c r="E145" s="162">
        <v>0</v>
      </c>
      <c r="F145" s="163">
        <v>35500</v>
      </c>
      <c r="G145" s="167" t="s">
        <v>580</v>
      </c>
      <c r="H145" s="167"/>
    </row>
    <row r="146" spans="1:8" ht="24">
      <c r="A146" s="159" t="s">
        <v>504</v>
      </c>
      <c r="B146" s="166" t="s">
        <v>175</v>
      </c>
      <c r="C146" s="161">
        <v>1</v>
      </c>
      <c r="D146" s="162">
        <v>11500</v>
      </c>
      <c r="E146" s="162">
        <v>0</v>
      </c>
      <c r="F146" s="163">
        <v>11500</v>
      </c>
      <c r="G146" s="167" t="s">
        <v>580</v>
      </c>
      <c r="H146" s="167"/>
    </row>
    <row r="147" spans="1:8" ht="24">
      <c r="A147" s="159" t="s">
        <v>505</v>
      </c>
      <c r="B147" s="166" t="s">
        <v>176</v>
      </c>
      <c r="C147" s="161">
        <v>1</v>
      </c>
      <c r="D147" s="162">
        <v>6000</v>
      </c>
      <c r="E147" s="162">
        <v>0</v>
      </c>
      <c r="F147" s="163">
        <v>6000</v>
      </c>
      <c r="G147" s="167" t="s">
        <v>580</v>
      </c>
      <c r="H147" s="167"/>
    </row>
    <row r="148" spans="1:8" ht="24">
      <c r="A148" s="159" t="s">
        <v>506</v>
      </c>
      <c r="B148" s="166" t="s">
        <v>177</v>
      </c>
      <c r="C148" s="161">
        <v>1</v>
      </c>
      <c r="D148" s="162">
        <v>7500</v>
      </c>
      <c r="E148" s="162">
        <v>0</v>
      </c>
      <c r="F148" s="163">
        <v>7500</v>
      </c>
      <c r="G148" s="167" t="s">
        <v>582</v>
      </c>
      <c r="H148" s="167"/>
    </row>
    <row r="149" spans="1:8" ht="24">
      <c r="A149" s="159" t="s">
        <v>507</v>
      </c>
      <c r="B149" s="166" t="s">
        <v>69</v>
      </c>
      <c r="C149" s="161">
        <v>1</v>
      </c>
      <c r="D149" s="162">
        <v>12000</v>
      </c>
      <c r="E149" s="162">
        <v>15000</v>
      </c>
      <c r="F149" s="163">
        <v>27000</v>
      </c>
      <c r="G149" s="167" t="s">
        <v>580</v>
      </c>
      <c r="H149" s="167"/>
    </row>
    <row r="150" spans="1:8" ht="24">
      <c r="A150" s="159" t="s">
        <v>508</v>
      </c>
      <c r="B150" s="166" t="s">
        <v>178</v>
      </c>
      <c r="C150" s="161">
        <v>1</v>
      </c>
      <c r="D150" s="162">
        <v>12000</v>
      </c>
      <c r="E150" s="162">
        <v>7500</v>
      </c>
      <c r="F150" s="163">
        <v>19500</v>
      </c>
      <c r="G150" s="167" t="s">
        <v>580</v>
      </c>
      <c r="H150" s="167"/>
    </row>
    <row r="151" spans="1:8" ht="24">
      <c r="A151" s="159" t="s">
        <v>509</v>
      </c>
      <c r="B151" s="166" t="s">
        <v>179</v>
      </c>
      <c r="C151" s="161">
        <v>1</v>
      </c>
      <c r="D151" s="162">
        <v>16500</v>
      </c>
      <c r="E151" s="162">
        <v>0</v>
      </c>
      <c r="F151" s="163">
        <v>16500</v>
      </c>
      <c r="G151" s="167" t="s">
        <v>580</v>
      </c>
      <c r="H151" s="167"/>
    </row>
    <row r="152" spans="1:8" ht="24">
      <c r="A152" s="159" t="s">
        <v>510</v>
      </c>
      <c r="B152" s="166" t="s">
        <v>180</v>
      </c>
      <c r="C152" s="161">
        <v>1</v>
      </c>
      <c r="D152" s="162">
        <v>30000</v>
      </c>
      <c r="E152" s="162">
        <v>36000</v>
      </c>
      <c r="F152" s="163">
        <v>66000</v>
      </c>
      <c r="G152" s="167" t="s">
        <v>580</v>
      </c>
      <c r="H152" s="167"/>
    </row>
    <row r="153" spans="1:8" ht="24">
      <c r="A153" s="159" t="s">
        <v>511</v>
      </c>
      <c r="B153" s="166" t="s">
        <v>181</v>
      </c>
      <c r="C153" s="161">
        <v>1</v>
      </c>
      <c r="D153" s="162">
        <v>28000</v>
      </c>
      <c r="E153" s="162">
        <v>39000</v>
      </c>
      <c r="F153" s="163">
        <v>67000</v>
      </c>
      <c r="G153" s="167" t="s">
        <v>579</v>
      </c>
      <c r="H153" s="167"/>
    </row>
    <row r="154" spans="1:8" ht="24">
      <c r="A154" s="159" t="s">
        <v>512</v>
      </c>
      <c r="B154" s="166" t="s">
        <v>182</v>
      </c>
      <c r="C154" s="161">
        <v>1</v>
      </c>
      <c r="D154" s="162">
        <v>500</v>
      </c>
      <c r="E154" s="162">
        <v>0</v>
      </c>
      <c r="F154" s="163">
        <v>500</v>
      </c>
      <c r="G154" s="167" t="s">
        <v>583</v>
      </c>
      <c r="H154" s="167"/>
    </row>
    <row r="155" spans="1:8" ht="24">
      <c r="A155" s="159" t="s">
        <v>513</v>
      </c>
      <c r="B155" s="166" t="s">
        <v>472</v>
      </c>
      <c r="C155" s="161">
        <v>1</v>
      </c>
      <c r="D155" s="162">
        <v>8500</v>
      </c>
      <c r="E155" s="162">
        <v>0</v>
      </c>
      <c r="F155" s="163">
        <v>8500</v>
      </c>
      <c r="G155" s="167" t="s">
        <v>584</v>
      </c>
      <c r="H155" s="167"/>
    </row>
    <row r="156" spans="1:8" ht="24">
      <c r="A156" s="159" t="s">
        <v>514</v>
      </c>
      <c r="B156" s="166" t="s">
        <v>184</v>
      </c>
      <c r="C156" s="161">
        <v>1</v>
      </c>
      <c r="D156" s="162">
        <v>4500</v>
      </c>
      <c r="E156" s="162">
        <v>0</v>
      </c>
      <c r="F156" s="163">
        <v>4500</v>
      </c>
      <c r="G156" s="167" t="s">
        <v>579</v>
      </c>
      <c r="H156" s="167"/>
    </row>
    <row r="157" spans="1:8" ht="24">
      <c r="A157" s="159" t="s">
        <v>515</v>
      </c>
      <c r="B157" s="166" t="s">
        <v>185</v>
      </c>
      <c r="C157" s="161">
        <v>1</v>
      </c>
      <c r="D157" s="162">
        <v>22000</v>
      </c>
      <c r="E157" s="162">
        <v>0</v>
      </c>
      <c r="F157" s="163">
        <v>22000</v>
      </c>
      <c r="G157" s="167" t="s">
        <v>579</v>
      </c>
      <c r="H157" s="167"/>
    </row>
    <row r="158" spans="1:8" ht="24">
      <c r="A158" s="159" t="s">
        <v>516</v>
      </c>
      <c r="B158" s="166" t="s">
        <v>186</v>
      </c>
      <c r="C158" s="161">
        <v>1</v>
      </c>
      <c r="D158" s="162">
        <v>27500</v>
      </c>
      <c r="E158" s="162">
        <v>25500</v>
      </c>
      <c r="F158" s="163">
        <v>53000</v>
      </c>
      <c r="G158" s="167" t="s">
        <v>579</v>
      </c>
      <c r="H158" s="167"/>
    </row>
    <row r="159" spans="1:8" ht="24">
      <c r="A159" s="159" t="s">
        <v>517</v>
      </c>
      <c r="B159" s="166" t="s">
        <v>90</v>
      </c>
      <c r="C159" s="161">
        <v>1</v>
      </c>
      <c r="D159" s="162">
        <v>14500</v>
      </c>
      <c r="E159" s="162">
        <v>0</v>
      </c>
      <c r="F159" s="163">
        <v>14500</v>
      </c>
      <c r="G159" s="167" t="s">
        <v>579</v>
      </c>
      <c r="H159" s="167"/>
    </row>
    <row r="160" spans="1:8" ht="24">
      <c r="A160" s="159" t="s">
        <v>518</v>
      </c>
      <c r="B160" s="166" t="s">
        <v>187</v>
      </c>
      <c r="C160" s="161">
        <v>1</v>
      </c>
      <c r="D160" s="162">
        <v>2500</v>
      </c>
      <c r="E160" s="162">
        <v>0</v>
      </c>
      <c r="F160" s="163">
        <v>2500</v>
      </c>
      <c r="G160" s="167" t="s">
        <v>579</v>
      </c>
      <c r="H160" s="167"/>
    </row>
    <row r="161" spans="1:8" ht="24">
      <c r="A161" s="159" t="s">
        <v>519</v>
      </c>
      <c r="B161" s="166" t="s">
        <v>188</v>
      </c>
      <c r="C161" s="161">
        <v>1</v>
      </c>
      <c r="D161" s="162">
        <v>12500</v>
      </c>
      <c r="E161" s="162">
        <v>24000</v>
      </c>
      <c r="F161" s="163">
        <v>36500</v>
      </c>
      <c r="G161" s="167" t="s">
        <v>585</v>
      </c>
      <c r="H161" s="167"/>
    </row>
    <row r="162" spans="1:8" ht="24">
      <c r="A162" s="159" t="s">
        <v>520</v>
      </c>
      <c r="B162" s="166" t="s">
        <v>189</v>
      </c>
      <c r="C162" s="161">
        <v>1</v>
      </c>
      <c r="D162" s="162">
        <v>3000</v>
      </c>
      <c r="E162" s="162">
        <v>0</v>
      </c>
      <c r="F162" s="163">
        <v>3000</v>
      </c>
      <c r="G162" s="167" t="s">
        <v>579</v>
      </c>
      <c r="H162" s="167"/>
    </row>
    <row r="163" spans="1:8" ht="24">
      <c r="A163" s="159" t="s">
        <v>521</v>
      </c>
      <c r="B163" s="166" t="s">
        <v>190</v>
      </c>
      <c r="C163" s="161">
        <v>1</v>
      </c>
      <c r="D163" s="162">
        <v>4500</v>
      </c>
      <c r="E163" s="162">
        <v>0</v>
      </c>
      <c r="F163" s="163">
        <v>4500</v>
      </c>
      <c r="G163" s="167" t="s">
        <v>579</v>
      </c>
      <c r="H163" s="167"/>
    </row>
    <row r="164" spans="1:8" ht="24">
      <c r="A164" s="159" t="s">
        <v>522</v>
      </c>
      <c r="B164" s="166" t="s">
        <v>191</v>
      </c>
      <c r="C164" s="161">
        <v>1</v>
      </c>
      <c r="D164" s="162">
        <v>17500</v>
      </c>
      <c r="E164" s="162">
        <v>0</v>
      </c>
      <c r="F164" s="163">
        <v>17500</v>
      </c>
      <c r="G164" s="167" t="s">
        <v>579</v>
      </c>
      <c r="H164" s="167"/>
    </row>
    <row r="165" spans="1:8" ht="24">
      <c r="A165" s="159" t="s">
        <v>523</v>
      </c>
      <c r="B165" s="166" t="s">
        <v>192</v>
      </c>
      <c r="C165" s="161">
        <v>1</v>
      </c>
      <c r="D165" s="162">
        <v>13500</v>
      </c>
      <c r="E165" s="162">
        <v>27000</v>
      </c>
      <c r="F165" s="163">
        <v>40500</v>
      </c>
      <c r="G165" s="167" t="s">
        <v>579</v>
      </c>
      <c r="H165" s="167"/>
    </row>
    <row r="166" spans="1:8" ht="24">
      <c r="A166" s="159" t="s">
        <v>524</v>
      </c>
      <c r="B166" s="166" t="s">
        <v>84</v>
      </c>
      <c r="C166" s="161">
        <v>1</v>
      </c>
      <c r="D166" s="162">
        <v>30000</v>
      </c>
      <c r="E166" s="162">
        <v>0</v>
      </c>
      <c r="F166" s="163">
        <v>30000</v>
      </c>
      <c r="G166" s="167" t="s">
        <v>579</v>
      </c>
      <c r="H166" s="167"/>
    </row>
    <row r="167" spans="1:8" ht="24">
      <c r="A167" s="159" t="s">
        <v>525</v>
      </c>
      <c r="B167" s="166" t="s">
        <v>193</v>
      </c>
      <c r="C167" s="161">
        <v>1</v>
      </c>
      <c r="D167" s="162">
        <v>7500</v>
      </c>
      <c r="E167" s="162">
        <v>0</v>
      </c>
      <c r="F167" s="163">
        <v>7500</v>
      </c>
      <c r="G167" s="167" t="s">
        <v>586</v>
      </c>
      <c r="H167" s="167"/>
    </row>
    <row r="168" spans="1:8" ht="24">
      <c r="A168" s="159" t="s">
        <v>526</v>
      </c>
      <c r="B168" s="166" t="s">
        <v>87</v>
      </c>
      <c r="C168" s="161">
        <v>1</v>
      </c>
      <c r="D168" s="162">
        <v>5000</v>
      </c>
      <c r="E168" s="162">
        <v>0</v>
      </c>
      <c r="F168" s="163">
        <v>5000</v>
      </c>
      <c r="G168" s="167" t="s">
        <v>579</v>
      </c>
      <c r="H168" s="167"/>
    </row>
    <row r="169" spans="1:8" ht="24">
      <c r="A169" s="159" t="s">
        <v>527</v>
      </c>
      <c r="B169" s="166" t="s">
        <v>86</v>
      </c>
      <c r="C169" s="161">
        <v>1</v>
      </c>
      <c r="D169" s="162">
        <v>5500</v>
      </c>
      <c r="E169" s="162">
        <v>0</v>
      </c>
      <c r="F169" s="163">
        <v>5500</v>
      </c>
      <c r="G169" s="167" t="s">
        <v>579</v>
      </c>
      <c r="H169" s="167"/>
    </row>
    <row r="170" spans="1:8" ht="24">
      <c r="A170" s="159" t="s">
        <v>528</v>
      </c>
      <c r="B170" s="166" t="s">
        <v>194</v>
      </c>
      <c r="C170" s="161">
        <v>1</v>
      </c>
      <c r="D170" s="162">
        <v>28000</v>
      </c>
      <c r="E170" s="162">
        <v>0</v>
      </c>
      <c r="F170" s="163">
        <v>28000</v>
      </c>
      <c r="G170" s="167" t="s">
        <v>579</v>
      </c>
      <c r="H170" s="167"/>
    </row>
    <row r="171" spans="1:8" ht="24">
      <c r="A171" s="159" t="s">
        <v>529</v>
      </c>
      <c r="B171" s="166" t="s">
        <v>71</v>
      </c>
      <c r="C171" s="161">
        <v>1</v>
      </c>
      <c r="D171" s="162">
        <v>10500</v>
      </c>
      <c r="E171" s="162">
        <v>31500</v>
      </c>
      <c r="F171" s="163">
        <v>42000</v>
      </c>
      <c r="G171" s="167" t="s">
        <v>579</v>
      </c>
      <c r="H171" s="167"/>
    </row>
    <row r="172" spans="1:8" ht="24">
      <c r="A172" s="159" t="s">
        <v>530</v>
      </c>
      <c r="B172" s="166" t="s">
        <v>195</v>
      </c>
      <c r="C172" s="161">
        <v>1</v>
      </c>
      <c r="D172" s="162">
        <v>4000</v>
      </c>
      <c r="E172" s="162">
        <v>18000</v>
      </c>
      <c r="F172" s="163">
        <v>22000</v>
      </c>
      <c r="G172" s="167" t="s">
        <v>579</v>
      </c>
      <c r="H172" s="167"/>
    </row>
    <row r="173" spans="1:8" ht="24">
      <c r="A173" s="159" t="s">
        <v>531</v>
      </c>
      <c r="B173" s="166" t="s">
        <v>196</v>
      </c>
      <c r="C173" s="161">
        <v>1</v>
      </c>
      <c r="D173" s="162">
        <v>8000</v>
      </c>
      <c r="E173" s="162">
        <v>0</v>
      </c>
      <c r="F173" s="163">
        <v>8000</v>
      </c>
      <c r="G173" s="167" t="s">
        <v>579</v>
      </c>
      <c r="H173" s="167"/>
    </row>
    <row r="174" spans="1:8" ht="24">
      <c r="A174" s="159" t="s">
        <v>532</v>
      </c>
      <c r="B174" s="166" t="s">
        <v>197</v>
      </c>
      <c r="C174" s="161">
        <v>1</v>
      </c>
      <c r="D174" s="162">
        <v>15000</v>
      </c>
      <c r="E174" s="162">
        <v>0</v>
      </c>
      <c r="F174" s="163">
        <v>15000</v>
      </c>
      <c r="G174" s="167" t="s">
        <v>579</v>
      </c>
      <c r="H174" s="167"/>
    </row>
    <row r="175" spans="1:8" ht="24">
      <c r="A175" s="159" t="s">
        <v>533</v>
      </c>
      <c r="B175" s="166" t="s">
        <v>105</v>
      </c>
      <c r="C175" s="161">
        <v>1</v>
      </c>
      <c r="D175" s="162">
        <v>21000</v>
      </c>
      <c r="E175" s="162">
        <v>0</v>
      </c>
      <c r="F175" s="163">
        <v>21000</v>
      </c>
      <c r="G175" s="167" t="s">
        <v>579</v>
      </c>
      <c r="H175" s="167"/>
    </row>
    <row r="176" spans="1:8" ht="24">
      <c r="A176" s="159" t="s">
        <v>534</v>
      </c>
      <c r="B176" s="166" t="s">
        <v>198</v>
      </c>
      <c r="C176" s="161">
        <v>1</v>
      </c>
      <c r="D176" s="162">
        <v>33500</v>
      </c>
      <c r="E176" s="162">
        <v>18000</v>
      </c>
      <c r="F176" s="163">
        <v>51500</v>
      </c>
      <c r="G176" s="167" t="s">
        <v>579</v>
      </c>
      <c r="H176" s="167"/>
    </row>
    <row r="177" spans="1:8" ht="24">
      <c r="A177" s="159" t="s">
        <v>535</v>
      </c>
      <c r="B177" s="166" t="s">
        <v>199</v>
      </c>
      <c r="C177" s="161">
        <v>1</v>
      </c>
      <c r="D177" s="162">
        <v>7500</v>
      </c>
      <c r="E177" s="162">
        <v>0</v>
      </c>
      <c r="F177" s="163">
        <v>7500</v>
      </c>
      <c r="G177" s="167" t="s">
        <v>579</v>
      </c>
      <c r="H177" s="167"/>
    </row>
    <row r="178" spans="1:8" ht="24">
      <c r="A178" s="159" t="s">
        <v>536</v>
      </c>
      <c r="B178" s="166" t="s">
        <v>200</v>
      </c>
      <c r="C178" s="161">
        <v>1</v>
      </c>
      <c r="D178" s="162">
        <v>33000</v>
      </c>
      <c r="E178" s="162">
        <v>0</v>
      </c>
      <c r="F178" s="163">
        <v>33000</v>
      </c>
      <c r="G178" s="167" t="s">
        <v>579</v>
      </c>
      <c r="H178" s="167"/>
    </row>
    <row r="179" spans="1:8" ht="24">
      <c r="A179" s="159" t="s">
        <v>537</v>
      </c>
      <c r="B179" s="166" t="s">
        <v>201</v>
      </c>
      <c r="C179" s="161">
        <v>1</v>
      </c>
      <c r="D179" s="162">
        <v>9000</v>
      </c>
      <c r="E179" s="162">
        <v>0</v>
      </c>
      <c r="F179" s="163">
        <v>9000</v>
      </c>
      <c r="G179" s="167" t="s">
        <v>579</v>
      </c>
      <c r="H179" s="167"/>
    </row>
    <row r="180" spans="1:8" ht="24">
      <c r="A180" s="159" t="s">
        <v>538</v>
      </c>
      <c r="B180" s="166" t="s">
        <v>202</v>
      </c>
      <c r="C180" s="161">
        <v>1</v>
      </c>
      <c r="D180" s="162">
        <v>16000</v>
      </c>
      <c r="E180" s="162">
        <v>19500</v>
      </c>
      <c r="F180" s="163">
        <v>35500</v>
      </c>
      <c r="G180" s="167" t="s">
        <v>579</v>
      </c>
      <c r="H180" s="167"/>
    </row>
    <row r="181" spans="1:8" ht="24">
      <c r="A181" s="159" t="s">
        <v>539</v>
      </c>
      <c r="B181" s="166" t="s">
        <v>203</v>
      </c>
      <c r="C181" s="161">
        <v>1</v>
      </c>
      <c r="D181" s="162">
        <v>5500</v>
      </c>
      <c r="E181" s="162">
        <v>0</v>
      </c>
      <c r="F181" s="163">
        <v>5500</v>
      </c>
      <c r="G181" s="167" t="s">
        <v>587</v>
      </c>
      <c r="H181" s="167"/>
    </row>
    <row r="182" spans="1:8" ht="24">
      <c r="A182" s="159" t="s">
        <v>540</v>
      </c>
      <c r="B182" s="166" t="s">
        <v>339</v>
      </c>
      <c r="C182" s="161">
        <v>1</v>
      </c>
      <c r="D182" s="162">
        <v>4500</v>
      </c>
      <c r="E182" s="162">
        <v>0</v>
      </c>
      <c r="F182" s="163">
        <v>4500</v>
      </c>
      <c r="G182" s="167" t="s">
        <v>588</v>
      </c>
      <c r="H182" s="167"/>
    </row>
    <row r="183" spans="1:8" ht="24">
      <c r="A183" s="159" t="s">
        <v>541</v>
      </c>
      <c r="B183" s="166" t="s">
        <v>341</v>
      </c>
      <c r="C183" s="161">
        <v>1</v>
      </c>
      <c r="D183" s="162">
        <v>4000</v>
      </c>
      <c r="E183" s="162">
        <v>0</v>
      </c>
      <c r="F183" s="163">
        <v>4000</v>
      </c>
      <c r="G183" s="167" t="s">
        <v>580</v>
      </c>
      <c r="H183" s="167"/>
    </row>
    <row r="184" spans="1:8" ht="24">
      <c r="A184" s="159" t="s">
        <v>542</v>
      </c>
      <c r="B184" s="166" t="s">
        <v>343</v>
      </c>
      <c r="C184" s="161">
        <v>1</v>
      </c>
      <c r="D184" s="162">
        <v>3000</v>
      </c>
      <c r="E184" s="162">
        <v>0</v>
      </c>
      <c r="F184" s="163">
        <v>3000</v>
      </c>
      <c r="G184" s="167" t="s">
        <v>580</v>
      </c>
      <c r="H184" s="167"/>
    </row>
    <row r="185" spans="1:8" ht="24">
      <c r="A185" s="159" t="s">
        <v>543</v>
      </c>
      <c r="B185" s="166" t="s">
        <v>347</v>
      </c>
      <c r="C185" s="161">
        <v>1</v>
      </c>
      <c r="D185" s="162">
        <v>12000</v>
      </c>
      <c r="E185" s="162">
        <v>0</v>
      </c>
      <c r="F185" s="163">
        <v>12000</v>
      </c>
      <c r="G185" s="167" t="s">
        <v>580</v>
      </c>
      <c r="H185" s="167"/>
    </row>
    <row r="186" spans="1:8" ht="24">
      <c r="A186" s="159" t="s">
        <v>544</v>
      </c>
      <c r="B186" s="166" t="s">
        <v>349</v>
      </c>
      <c r="C186" s="161">
        <v>1</v>
      </c>
      <c r="D186" s="162">
        <v>3000</v>
      </c>
      <c r="E186" s="162">
        <v>0</v>
      </c>
      <c r="F186" s="163">
        <v>3000</v>
      </c>
      <c r="G186" s="167" t="s">
        <v>580</v>
      </c>
      <c r="H186" s="167"/>
    </row>
    <row r="187" spans="1:8" ht="24">
      <c r="A187" s="159" t="s">
        <v>545</v>
      </c>
      <c r="B187" s="166" t="s">
        <v>353</v>
      </c>
      <c r="C187" s="161">
        <v>1</v>
      </c>
      <c r="D187" s="162">
        <v>5500</v>
      </c>
      <c r="E187" s="162">
        <v>0</v>
      </c>
      <c r="F187" s="163">
        <v>5500</v>
      </c>
      <c r="G187" s="167" t="s">
        <v>580</v>
      </c>
      <c r="H187" s="167"/>
    </row>
    <row r="188" spans="1:8" ht="24">
      <c r="A188" s="159" t="s">
        <v>546</v>
      </c>
      <c r="B188" s="166" t="s">
        <v>355</v>
      </c>
      <c r="C188" s="161">
        <v>1</v>
      </c>
      <c r="D188" s="162">
        <v>7000</v>
      </c>
      <c r="E188" s="162">
        <v>0</v>
      </c>
      <c r="F188" s="163">
        <v>7000</v>
      </c>
      <c r="G188" s="167" t="s">
        <v>580</v>
      </c>
      <c r="H188" s="167"/>
    </row>
    <row r="189" spans="1:8" ht="24">
      <c r="A189" s="159" t="s">
        <v>547</v>
      </c>
      <c r="B189" s="166" t="s">
        <v>359</v>
      </c>
      <c r="C189" s="161">
        <v>1</v>
      </c>
      <c r="D189" s="162">
        <v>2000</v>
      </c>
      <c r="E189" s="162">
        <v>0</v>
      </c>
      <c r="F189" s="163">
        <v>2000</v>
      </c>
      <c r="G189" s="167" t="s">
        <v>579</v>
      </c>
      <c r="H189" s="167"/>
    </row>
    <row r="190" spans="1:8" ht="24">
      <c r="A190" s="159" t="s">
        <v>548</v>
      </c>
      <c r="B190" s="166" t="s">
        <v>361</v>
      </c>
      <c r="C190" s="161">
        <v>1</v>
      </c>
      <c r="D190" s="162">
        <v>9500</v>
      </c>
      <c r="E190" s="162">
        <v>0</v>
      </c>
      <c r="F190" s="163">
        <v>9500</v>
      </c>
      <c r="G190" s="167" t="s">
        <v>579</v>
      </c>
      <c r="H190" s="167"/>
    </row>
    <row r="191" spans="1:8" ht="24">
      <c r="A191" s="159" t="s">
        <v>549</v>
      </c>
      <c r="B191" s="166" t="s">
        <v>365</v>
      </c>
      <c r="C191" s="161">
        <v>1</v>
      </c>
      <c r="D191" s="162">
        <v>14500</v>
      </c>
      <c r="E191" s="162">
        <v>0</v>
      </c>
      <c r="F191" s="163">
        <v>14500</v>
      </c>
      <c r="G191" s="167" t="s">
        <v>579</v>
      </c>
      <c r="H191" s="167"/>
    </row>
    <row r="192" spans="1:8" ht="24">
      <c r="A192" s="159" t="s">
        <v>550</v>
      </c>
      <c r="B192" s="166" t="s">
        <v>371</v>
      </c>
      <c r="C192" s="161">
        <v>1</v>
      </c>
      <c r="D192" s="162">
        <v>2000</v>
      </c>
      <c r="E192" s="162">
        <v>0</v>
      </c>
      <c r="F192" s="163">
        <v>2000</v>
      </c>
      <c r="G192" s="167" t="s">
        <v>589</v>
      </c>
      <c r="H192" s="167"/>
    </row>
    <row r="193" spans="1:8" ht="24">
      <c r="A193" s="159" t="s">
        <v>551</v>
      </c>
      <c r="B193" s="166" t="s">
        <v>357</v>
      </c>
      <c r="C193" s="161">
        <v>1</v>
      </c>
      <c r="D193" s="162">
        <v>2500</v>
      </c>
      <c r="E193" s="162">
        <v>0</v>
      </c>
      <c r="F193" s="163">
        <v>2500</v>
      </c>
      <c r="G193" s="167" t="s">
        <v>580</v>
      </c>
      <c r="H193" s="167"/>
    </row>
    <row r="194" spans="1:8" ht="24">
      <c r="A194" s="159" t="s">
        <v>555</v>
      </c>
      <c r="B194" s="166" t="s">
        <v>373</v>
      </c>
      <c r="C194" s="166">
        <v>1</v>
      </c>
      <c r="D194" s="168">
        <v>1500</v>
      </c>
      <c r="E194" s="169">
        <v>0</v>
      </c>
      <c r="F194" s="168">
        <v>1500</v>
      </c>
      <c r="G194" s="167" t="s">
        <v>590</v>
      </c>
      <c r="H194" s="170"/>
    </row>
    <row r="195" spans="1:8" ht="24">
      <c r="A195" s="159" t="s">
        <v>556</v>
      </c>
      <c r="B195" s="166" t="s">
        <v>363</v>
      </c>
      <c r="C195" s="166">
        <v>1</v>
      </c>
      <c r="D195" s="162">
        <v>6000</v>
      </c>
      <c r="E195" s="162">
        <v>0</v>
      </c>
      <c r="F195" s="162">
        <v>6000</v>
      </c>
      <c r="G195" s="167" t="s">
        <v>579</v>
      </c>
      <c r="H195" s="170"/>
    </row>
    <row r="196" spans="1:8" ht="24">
      <c r="A196" s="171" t="s">
        <v>557</v>
      </c>
      <c r="B196" s="172" t="s">
        <v>345</v>
      </c>
      <c r="C196" s="172">
        <v>1</v>
      </c>
      <c r="D196" s="173">
        <v>1000</v>
      </c>
      <c r="E196" s="173">
        <v>0</v>
      </c>
      <c r="F196" s="173">
        <v>1000</v>
      </c>
      <c r="G196" s="174" t="s">
        <v>580</v>
      </c>
      <c r="H196" s="175"/>
    </row>
    <row r="198" spans="2:6" ht="36">
      <c r="B198" s="176" t="s">
        <v>591</v>
      </c>
      <c r="C198" s="176"/>
      <c r="D198" s="177"/>
      <c r="E198" s="177"/>
      <c r="F198" s="177"/>
    </row>
  </sheetData>
  <sheetProtection/>
  <mergeCells count="5">
    <mergeCell ref="J5:T5"/>
    <mergeCell ref="A4:A6"/>
    <mergeCell ref="B4:B6"/>
    <mergeCell ref="F5:F6"/>
    <mergeCell ref="C4:H4"/>
  </mergeCells>
  <printOptions/>
  <pageMargins left="0.998031496" right="0" top="0.393700787" bottom="0.196850394" header="0.511811023622047" footer="0.511811023622047"/>
  <pageSetup blackAndWhite="1" horizontalDpi="600" verticalDpi="600" orientation="landscape" paperSize="9" scale="90" r:id="rId1"/>
  <headerFooter alignWithMargins="0">
    <oddHeader>&amp;Rหน้าที่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4"/>
  <sheetViews>
    <sheetView view="pageBreakPreview" zoomScale="90" zoomScaleNormal="82" zoomScaleSheetLayoutView="90" zoomScalePageLayoutView="0" workbookViewId="0" topLeftCell="A1">
      <selection activeCell="E17" sqref="E17"/>
    </sheetView>
  </sheetViews>
  <sheetFormatPr defaultColWidth="9.57421875" defaultRowHeight="21.75"/>
  <cols>
    <col min="1" max="1" width="16.00390625" style="29" customWidth="1"/>
    <col min="2" max="2" width="12.00390625" style="33" customWidth="1"/>
    <col min="3" max="3" width="15.57421875" style="29" customWidth="1"/>
    <col min="4" max="4" width="33.8515625" style="29" customWidth="1"/>
    <col min="5" max="5" width="16.140625" style="29" customWidth="1"/>
    <col min="6" max="6" width="22.7109375" style="29" customWidth="1"/>
    <col min="7" max="16384" width="9.57421875" style="29" customWidth="1"/>
  </cols>
  <sheetData>
    <row r="1" spans="1:6" ht="24">
      <c r="A1" s="120" t="s">
        <v>5</v>
      </c>
      <c r="B1" s="120"/>
      <c r="C1" s="120"/>
      <c r="D1" s="120"/>
      <c r="E1" s="120"/>
      <c r="F1" s="120"/>
    </row>
    <row r="2" spans="1:6" ht="26.25" customHeight="1">
      <c r="A2" s="120" t="s">
        <v>380</v>
      </c>
      <c r="B2" s="120"/>
      <c r="C2" s="120"/>
      <c r="D2" s="120"/>
      <c r="E2" s="120"/>
      <c r="F2" s="120"/>
    </row>
    <row r="3" spans="1:6" ht="27.75" customHeight="1">
      <c r="A3" s="121" t="str">
        <f>ประเภท2!C4</f>
        <v>งบเงินอุดหนุน ภาคเรียนที่ 1 ปีการศึกษา 2562 (30%)</v>
      </c>
      <c r="B3" s="121"/>
      <c r="C3" s="121"/>
      <c r="D3" s="121"/>
      <c r="E3" s="121"/>
      <c r="F3" s="121"/>
    </row>
    <row r="4" spans="1:6" ht="24">
      <c r="A4" s="122" t="s">
        <v>6</v>
      </c>
      <c r="B4" s="122"/>
      <c r="C4" s="122"/>
      <c r="D4" s="123" t="s">
        <v>7</v>
      </c>
      <c r="E4" s="123"/>
      <c r="F4" s="123"/>
    </row>
    <row r="5" spans="1:6" ht="23.25" customHeight="1">
      <c r="A5" s="36" t="s">
        <v>0</v>
      </c>
      <c r="B5" s="37" t="s">
        <v>8</v>
      </c>
      <c r="C5" s="36" t="s">
        <v>9</v>
      </c>
      <c r="D5" s="124" t="s">
        <v>10</v>
      </c>
      <c r="E5" s="126" t="s">
        <v>11</v>
      </c>
      <c r="F5" s="124" t="s">
        <v>12</v>
      </c>
    </row>
    <row r="6" spans="1:6" ht="24" customHeight="1">
      <c r="A6" s="38" t="s">
        <v>13</v>
      </c>
      <c r="B6" s="39" t="s">
        <v>14</v>
      </c>
      <c r="C6" s="38" t="s">
        <v>15</v>
      </c>
      <c r="D6" s="125"/>
      <c r="E6" s="127"/>
      <c r="F6" s="125"/>
    </row>
    <row r="7" spans="1:6" ht="24">
      <c r="A7" s="40">
        <f>+E115</f>
        <v>8675593</v>
      </c>
      <c r="B7" s="41">
        <v>0</v>
      </c>
      <c r="C7" s="40">
        <f>+A7-B7-B9</f>
        <v>8675593</v>
      </c>
      <c r="D7" s="56" t="str">
        <f>+ประเภท2!B10</f>
        <v>บ้านทุ่งทอง</v>
      </c>
      <c r="E7" s="96">
        <f>+ประเภท2!I10</f>
        <v>68227</v>
      </c>
      <c r="F7" s="97" t="str">
        <f>+ประเภท2!J10</f>
        <v>014182434084</v>
      </c>
    </row>
    <row r="8" spans="1:6" ht="24">
      <c r="A8" s="64"/>
      <c r="B8" s="68" t="s">
        <v>4</v>
      </c>
      <c r="C8" s="69"/>
      <c r="D8" s="57" t="str">
        <f>+ประเภท2!B11</f>
        <v>ประชาอุปถัมภ์</v>
      </c>
      <c r="E8" s="19">
        <f>+ประเภท2!I11</f>
        <v>64393</v>
      </c>
      <c r="F8" s="97" t="str">
        <f>+ประเภท2!J11</f>
        <v>014182434107</v>
      </c>
    </row>
    <row r="9" spans="1:8" ht="24">
      <c r="A9" s="45"/>
      <c r="B9" s="43"/>
      <c r="C9" s="44"/>
      <c r="D9" s="57" t="str">
        <f>+ประเภท2!B12</f>
        <v>บ้านหนองกะเปา</v>
      </c>
      <c r="E9" s="19">
        <f>+ประเภท2!I12</f>
        <v>15599</v>
      </c>
      <c r="F9" s="97" t="str">
        <f>+ประเภท2!J12</f>
        <v>014182434115</v>
      </c>
      <c r="H9" s="46"/>
    </row>
    <row r="10" spans="1:6" ht="24">
      <c r="A10" s="47"/>
      <c r="B10" s="48"/>
      <c r="C10" s="49"/>
      <c r="D10" s="57" t="str">
        <f>+ประเภท2!B13</f>
        <v>สหชาติเศรษฐกิจวิทยา</v>
      </c>
      <c r="E10" s="19">
        <f>+ประเภท2!I13</f>
        <v>115406</v>
      </c>
      <c r="F10" s="97" t="str">
        <f>+ประเภท2!J13</f>
        <v>014182434123</v>
      </c>
    </row>
    <row r="11" spans="1:6" ht="24.75" thickBot="1">
      <c r="A11" s="50">
        <f>SUM(A7:A10)</f>
        <v>8675593</v>
      </c>
      <c r="B11" s="51">
        <f>SUM(B7:B10)</f>
        <v>0</v>
      </c>
      <c r="C11" s="50">
        <f>SUM(C7:C10)</f>
        <v>8675593</v>
      </c>
      <c r="D11" s="57" t="str">
        <f>+ประเภท2!B14</f>
        <v>บ้านปากดง</v>
      </c>
      <c r="E11" s="19">
        <f>+ประเภท2!I14</f>
        <v>0</v>
      </c>
      <c r="F11" s="97" t="str">
        <f>+ประเภท2!J14</f>
        <v>014182434076</v>
      </c>
    </row>
    <row r="12" spans="1:6" ht="24.75" thickTop="1">
      <c r="A12" s="52"/>
      <c r="B12" s="31"/>
      <c r="C12" s="52"/>
      <c r="D12" s="57" t="str">
        <f>+ประเภท2!B15</f>
        <v>บ้านหนองดู่</v>
      </c>
      <c r="E12" s="19">
        <f>+ประเภท2!I15</f>
        <v>97131</v>
      </c>
      <c r="F12" s="97" t="str">
        <f>+ประเภท2!J15</f>
        <v>014182434490</v>
      </c>
    </row>
    <row r="13" spans="1:6" ht="24">
      <c r="A13" s="116" t="s">
        <v>16</v>
      </c>
      <c r="B13" s="116"/>
      <c r="C13" s="117"/>
      <c r="D13" s="57" t="str">
        <f>+ประเภท2!B16</f>
        <v>บ้านรังงาม</v>
      </c>
      <c r="E13" s="19">
        <f>+ประเภท2!I16</f>
        <v>49527</v>
      </c>
      <c r="F13" s="97" t="str">
        <f>+ประเภท2!J16</f>
        <v>014182434505</v>
      </c>
    </row>
    <row r="14" spans="1:9" ht="24">
      <c r="A14" s="29" t="s">
        <v>48</v>
      </c>
      <c r="B14" s="31"/>
      <c r="C14" s="32"/>
      <c r="D14" s="57" t="str">
        <f>+ประเภท2!B17</f>
        <v>ธารทหาร(แสงสว่างอุปถัมภ์)</v>
      </c>
      <c r="E14" s="19">
        <f>+ประเภท2!I17</f>
        <v>253117</v>
      </c>
      <c r="F14" s="97" t="str">
        <f>+ประเภท2!J17</f>
        <v>014182434262</v>
      </c>
      <c r="I14" s="29" t="s">
        <v>4</v>
      </c>
    </row>
    <row r="15" spans="1:6" ht="24">
      <c r="A15" s="32" t="s">
        <v>4</v>
      </c>
      <c r="B15" s="31"/>
      <c r="C15" s="32"/>
      <c r="D15" s="57" t="str">
        <f>+ประเภท2!B18</f>
        <v>น้ำสาดกลาง</v>
      </c>
      <c r="E15" s="19">
        <f>+ประเภท2!I18</f>
        <v>67332</v>
      </c>
      <c r="F15" s="97" t="str">
        <f>+ประเภท2!J18</f>
        <v>014182434270</v>
      </c>
    </row>
    <row r="16" spans="1:6" ht="24">
      <c r="A16" s="32"/>
      <c r="B16" s="118"/>
      <c r="C16" s="119"/>
      <c r="D16" s="57" t="str">
        <f>+ประเภท2!B19</f>
        <v>บ้านหนองจิก</v>
      </c>
      <c r="E16" s="19">
        <f>+ประเภท2!I19</f>
        <v>37503</v>
      </c>
      <c r="F16" s="97" t="str">
        <f>+ประเภท2!J19</f>
        <v>014182434288</v>
      </c>
    </row>
    <row r="17" spans="1:6" ht="24">
      <c r="A17" s="32"/>
      <c r="B17" s="31"/>
      <c r="C17" s="32"/>
      <c r="D17" s="57" t="str">
        <f>+ประเภท2!B20</f>
        <v>วัดป่าเรไร</v>
      </c>
      <c r="E17" s="19">
        <f>+ประเภท2!I20</f>
        <v>55757</v>
      </c>
      <c r="F17" s="97" t="str">
        <f>+ประเภท2!J20</f>
        <v>014182434296</v>
      </c>
    </row>
    <row r="18" spans="1:6" ht="24">
      <c r="A18" s="32"/>
      <c r="B18" s="31"/>
      <c r="C18" s="32"/>
      <c r="D18" s="57" t="str">
        <f>+ประเภท2!B21</f>
        <v>น้ำสาดเหนือ</v>
      </c>
      <c r="E18" s="19">
        <f>+ประเภท2!I21</f>
        <v>36891</v>
      </c>
      <c r="F18" s="97" t="str">
        <f>+ประเภท2!J21</f>
        <v>014182434301</v>
      </c>
    </row>
    <row r="19" spans="1:6" ht="24">
      <c r="A19" s="32"/>
      <c r="B19" s="31"/>
      <c r="D19" s="57" t="str">
        <f>+ประเภท2!B22</f>
        <v>บ้านเขานางต่วม</v>
      </c>
      <c r="E19" s="19">
        <f>+ประเภท2!I22</f>
        <v>161871</v>
      </c>
      <c r="F19" s="97" t="str">
        <f>+ประเภท2!J22</f>
        <v>014182434238</v>
      </c>
    </row>
    <row r="20" spans="1:6" ht="24">
      <c r="A20" s="32"/>
      <c r="B20" s="118" t="s">
        <v>52</v>
      </c>
      <c r="C20" s="119"/>
      <c r="D20" s="57" t="str">
        <f>+ประเภท2!B23</f>
        <v>อุดมพัฒนา</v>
      </c>
      <c r="E20" s="19">
        <f>+ประเภท2!I23</f>
        <v>131790</v>
      </c>
      <c r="F20" s="97" t="str">
        <f>+ประเภท2!J23</f>
        <v>014182457957</v>
      </c>
    </row>
    <row r="21" spans="1:6" ht="24">
      <c r="A21" s="32" t="s">
        <v>40</v>
      </c>
      <c r="B21" s="31"/>
      <c r="C21" s="32"/>
      <c r="D21" s="57" t="str">
        <f>+ประเภท2!B24</f>
        <v>บ้านโคกสะอาด</v>
      </c>
      <c r="E21" s="19">
        <f>+ประเภท2!I24</f>
        <v>114150</v>
      </c>
      <c r="F21" s="97" t="str">
        <f>+ประเภท2!J24</f>
        <v>014182434165</v>
      </c>
    </row>
    <row r="22" spans="1:6" ht="24">
      <c r="A22" s="107"/>
      <c r="B22" s="107"/>
      <c r="C22" s="107"/>
      <c r="D22" s="57" t="str">
        <f>+ประเภท2!B25</f>
        <v>บ้านโคกสะอาดสาขามั่นวิทยา</v>
      </c>
      <c r="E22" s="19">
        <f>+ประเภท2!I25</f>
        <v>0</v>
      </c>
      <c r="F22" s="97" t="str">
        <f>+ประเภท2!J25</f>
        <v>014182434165</v>
      </c>
    </row>
    <row r="23" spans="1:6" ht="24">
      <c r="A23" s="108"/>
      <c r="B23" s="108"/>
      <c r="C23" s="108"/>
      <c r="D23" s="57" t="str">
        <f>+ประเภท2!B26</f>
        <v>วัดเวฬุวัน</v>
      </c>
      <c r="E23" s="19">
        <f>+ประเภท2!I26</f>
        <v>63649</v>
      </c>
      <c r="F23" s="97" t="str">
        <f>+ประเภท2!J26</f>
        <v>014182867835</v>
      </c>
    </row>
    <row r="24" spans="1:6" ht="24">
      <c r="A24" s="108"/>
      <c r="B24" s="108"/>
      <c r="C24" s="108"/>
      <c r="D24" s="57" t="str">
        <f>+ประเภท2!B27</f>
        <v>บ้านวังบ่อ(ราษฎร์เจริญ)</v>
      </c>
      <c r="E24" s="19">
        <f>+ประเภท2!I27</f>
        <v>34183</v>
      </c>
      <c r="F24" s="97" t="str">
        <f>+ประเภท2!J27</f>
        <v>014182434199</v>
      </c>
    </row>
    <row r="25" spans="1:6" ht="24">
      <c r="A25" s="32"/>
      <c r="B25" s="31"/>
      <c r="C25" s="32"/>
      <c r="D25" s="57" t="str">
        <f>+ประเภท2!B28</f>
        <v>อนุบาลหนองบัว(เทพวิทยาคม)</v>
      </c>
      <c r="E25" s="19">
        <f>+ประเภท2!I28</f>
        <v>869029</v>
      </c>
      <c r="F25" s="97" t="str">
        <f>+ประเภท2!J28</f>
        <v>014182480815</v>
      </c>
    </row>
    <row r="26" spans="1:6" ht="30.75">
      <c r="A26" s="73" t="s">
        <v>18</v>
      </c>
      <c r="B26" s="31"/>
      <c r="C26" s="53" t="s">
        <v>20</v>
      </c>
      <c r="D26" s="57" t="str">
        <f>+ประเภท2!B29</f>
        <v>บ้านหนองโบสถ์</v>
      </c>
      <c r="E26" s="19">
        <f>+ประเภท2!I29</f>
        <v>24540</v>
      </c>
      <c r="F26" s="97" t="str">
        <f>+ประเภท2!J29</f>
        <v>014182434458</v>
      </c>
    </row>
    <row r="27" spans="1:6" ht="24">
      <c r="A27" s="32"/>
      <c r="B27" s="31"/>
      <c r="C27" s="53"/>
      <c r="D27" s="57" t="str">
        <f>+ประเภท2!B30</f>
        <v>บ้านวังมะเดื่อ</v>
      </c>
      <c r="E27" s="19">
        <f>+ประเภท2!I30</f>
        <v>40797</v>
      </c>
      <c r="F27" s="97" t="str">
        <f>+ประเภท2!J30</f>
        <v>014182504786</v>
      </c>
    </row>
    <row r="28" spans="1:6" ht="24">
      <c r="A28" s="107" t="s">
        <v>51</v>
      </c>
      <c r="B28" s="107"/>
      <c r="C28" s="107"/>
      <c r="D28" s="57" t="str">
        <f>+ประเภท2!B31</f>
        <v>วัดวังแรต</v>
      </c>
      <c r="E28" s="19">
        <f>+ประเภท2!I31</f>
        <v>19142</v>
      </c>
      <c r="F28" s="97" t="str">
        <f>+ประเภท2!J31</f>
        <v>014182434474</v>
      </c>
    </row>
    <row r="29" spans="1:6" ht="24">
      <c r="A29" s="108" t="s">
        <v>379</v>
      </c>
      <c r="B29" s="108"/>
      <c r="C29" s="108"/>
      <c r="D29" s="57" t="str">
        <f>+ประเภท2!B32</f>
        <v>บ้านเขามะเกลือ</v>
      </c>
      <c r="E29" s="19">
        <f>+ประเภท2!I32</f>
        <v>99866</v>
      </c>
      <c r="F29" s="97" t="str">
        <f>+ประเภท2!J32</f>
        <v>014182434482</v>
      </c>
    </row>
    <row r="30" spans="1:6" ht="24">
      <c r="A30" s="108" t="s">
        <v>45</v>
      </c>
      <c r="B30" s="108"/>
      <c r="C30" s="108"/>
      <c r="D30" s="57" t="str">
        <f>+ประเภท2!B33</f>
        <v>บ้านคลองลาน</v>
      </c>
      <c r="E30" s="19">
        <f>+ประเภท2!I33</f>
        <v>83977</v>
      </c>
      <c r="F30" s="97" t="str">
        <f>+ประเภท2!J33</f>
        <v>014182434018</v>
      </c>
    </row>
    <row r="31" spans="1:6" ht="24">
      <c r="A31" s="32"/>
      <c r="B31" s="31"/>
      <c r="C31" s="32"/>
      <c r="D31" s="57" t="str">
        <f>+ประเภท2!B34</f>
        <v>บ้านหนองไผ่(หนองบัว)</v>
      </c>
      <c r="E31" s="19">
        <f>+ประเภท2!I34</f>
        <v>136100</v>
      </c>
      <c r="F31" s="97" t="str">
        <f>+ประเภท2!J34</f>
        <v>014182434026</v>
      </c>
    </row>
    <row r="32" spans="1:6" ht="24">
      <c r="A32" s="32"/>
      <c r="B32" s="31"/>
      <c r="C32" s="32"/>
      <c r="D32" s="57" t="str">
        <f>+ประเภท2!B35</f>
        <v>บ้านคลองกำลัง</v>
      </c>
      <c r="E32" s="19">
        <f>+ประเภท2!I35</f>
        <v>130707</v>
      </c>
      <c r="F32" s="97" t="str">
        <f>+ประเภท2!J35</f>
        <v>014182852052</v>
      </c>
    </row>
    <row r="33" spans="1:6" ht="24">
      <c r="A33" s="32"/>
      <c r="B33" s="31"/>
      <c r="C33" s="32"/>
      <c r="D33" s="57" t="str">
        <f>+ประเภท2!B36</f>
        <v>วันครู(2504)</v>
      </c>
      <c r="E33" s="19">
        <f>+ประเภท2!I36</f>
        <v>15237</v>
      </c>
      <c r="F33" s="97" t="str">
        <f>+ประเภท2!J36</f>
        <v>014182434385</v>
      </c>
    </row>
    <row r="34" spans="1:6" ht="24">
      <c r="A34" s="32"/>
      <c r="B34" s="31"/>
      <c r="C34" s="32"/>
      <c r="D34" s="57" t="str">
        <f>+ประเภท2!B37</f>
        <v>บ้านห้วยถั่วใต้</v>
      </c>
      <c r="E34" s="19">
        <f>+ประเภท2!I37</f>
        <v>38292</v>
      </c>
      <c r="F34" s="97" t="str">
        <f>+ประเภท2!J37</f>
        <v>014182861847</v>
      </c>
    </row>
    <row r="35" spans="1:6" ht="24">
      <c r="A35" s="32"/>
      <c r="B35" s="31"/>
      <c r="C35" s="53"/>
      <c r="D35" s="57" t="str">
        <f>+ประเภท2!B38</f>
        <v>บ้านเทพสถาพร</v>
      </c>
      <c r="E35" s="19">
        <f>+ประเภท2!I38</f>
        <v>21430</v>
      </c>
      <c r="F35" s="97" t="str">
        <f>+ประเภท2!J38</f>
        <v>014182434432</v>
      </c>
    </row>
    <row r="36" spans="2:6" ht="24">
      <c r="B36" s="29"/>
      <c r="D36" s="57" t="str">
        <f>+ประเภท2!B39</f>
        <v>ชุมชนบ้านกระดานหน้าแกล</v>
      </c>
      <c r="E36" s="19">
        <f>+ประเภท2!I39</f>
        <v>200261</v>
      </c>
      <c r="F36" s="97" t="str">
        <f>+ประเภท2!J39</f>
        <v>014182434327</v>
      </c>
    </row>
    <row r="37" spans="2:6" ht="24">
      <c r="B37" s="29"/>
      <c r="D37" s="57" t="str">
        <f>+ประเภท2!B40</f>
        <v>ชุมชนวัดห้วยร่วม</v>
      </c>
      <c r="E37" s="19">
        <f>+ประเภท2!I40</f>
        <v>73644</v>
      </c>
      <c r="F37" s="97" t="str">
        <f>+ประเภท2!J40</f>
        <v>014182434393</v>
      </c>
    </row>
    <row r="38" spans="2:6" ht="24">
      <c r="B38" s="29"/>
      <c r="D38" s="57" t="str">
        <f>+ประเภท2!B41</f>
        <v>สระงาม</v>
      </c>
      <c r="E38" s="19">
        <f>+ประเภท2!I41</f>
        <v>167828</v>
      </c>
      <c r="F38" s="97" t="str">
        <f>+ประเภท2!J41</f>
        <v>014182481625</v>
      </c>
    </row>
    <row r="39" spans="2:6" ht="24">
      <c r="B39" s="29"/>
      <c r="D39" s="57" t="str">
        <f>+ประเภท2!B42</f>
        <v>วัดดอนคา</v>
      </c>
      <c r="E39" s="19">
        <f>+ประเภท2!I42</f>
        <v>134971</v>
      </c>
      <c r="F39" s="97" t="str">
        <f>+ประเภท2!J42</f>
        <v>011182506805</v>
      </c>
    </row>
    <row r="40" spans="2:6" ht="24">
      <c r="B40" s="29"/>
      <c r="D40" s="57" t="str">
        <f>+ประเภท2!B43</f>
        <v>บ้านเขาล้อ(เขาล้อประชาชนูทิศ)</v>
      </c>
      <c r="E40" s="19">
        <f>+ประเภท2!I43</f>
        <v>143353</v>
      </c>
      <c r="F40" s="97" t="str">
        <f>+ประเภท2!J43</f>
        <v>011182506376</v>
      </c>
    </row>
    <row r="41" spans="2:6" ht="24">
      <c r="B41" s="29"/>
      <c r="D41" s="57" t="str">
        <f>+ประเภท2!B44</f>
        <v>บ้านตุ๊กแก</v>
      </c>
      <c r="E41" s="19">
        <f>+ประเภท2!I44</f>
        <v>93842</v>
      </c>
      <c r="F41" s="97" t="str">
        <f>+ประเภท2!J44</f>
        <v>011182506407</v>
      </c>
    </row>
    <row r="42" spans="2:6" ht="24">
      <c r="B42" s="29"/>
      <c r="D42" s="57" t="str">
        <f>+ประเภท2!B45</f>
        <v>บ้านหนองสะเอ้ง</v>
      </c>
      <c r="E42" s="19">
        <f>+ประเภท2!I45</f>
        <v>63644</v>
      </c>
      <c r="F42" s="97" t="str">
        <f>+ประเภท2!J45</f>
        <v>011182506180</v>
      </c>
    </row>
    <row r="43" spans="2:6" ht="24">
      <c r="B43" s="29"/>
      <c r="D43" s="57" t="str">
        <f>+ประเภท2!B46</f>
        <v>อนุบาลท่าตะโก</v>
      </c>
      <c r="E43" s="19">
        <f>+ประเภท2!I46</f>
        <v>620689</v>
      </c>
      <c r="F43" s="97" t="str">
        <f>+ประเภท2!J46</f>
        <v>011182506766</v>
      </c>
    </row>
    <row r="44" spans="2:6" ht="24">
      <c r="B44" s="29"/>
      <c r="D44" s="57" t="str">
        <f>+ประเภท2!B47</f>
        <v>วัดท่าตะโก</v>
      </c>
      <c r="E44" s="19">
        <f>+ประเภท2!I47</f>
        <v>51782</v>
      </c>
      <c r="F44" s="97" t="str">
        <f>+ประเภท2!J47</f>
        <v>011182765039</v>
      </c>
    </row>
    <row r="45" spans="2:6" ht="24">
      <c r="B45" s="29"/>
      <c r="D45" s="57" t="str">
        <f>+ประเภท2!B48</f>
        <v>บ้านเขาน้อย</v>
      </c>
      <c r="E45" s="19">
        <f>+ประเภท2!I48</f>
        <v>14260</v>
      </c>
      <c r="F45" s="97" t="str">
        <f>+ประเภท2!J48</f>
        <v>011182506334</v>
      </c>
    </row>
    <row r="46" spans="2:6" ht="24">
      <c r="B46" s="29"/>
      <c r="D46" s="57" t="str">
        <f>+ประเภท2!B49</f>
        <v>บ้านพนมรอก</v>
      </c>
      <c r="E46" s="19">
        <f>+ประเภท2!I49</f>
        <v>83285</v>
      </c>
      <c r="F46" s="97" t="str">
        <f>+ประเภท2!J49</f>
        <v>011182506774</v>
      </c>
    </row>
    <row r="47" spans="2:6" ht="24">
      <c r="B47" s="29"/>
      <c r="D47" s="57" t="str">
        <f>+ประเภท2!B50</f>
        <v>วัดหนองเบน</v>
      </c>
      <c r="E47" s="19">
        <f>+ประเภท2!I50</f>
        <v>64919</v>
      </c>
      <c r="F47" s="97" t="str">
        <f>+ประเภท2!J50</f>
        <v>011182506651</v>
      </c>
    </row>
    <row r="48" spans="2:6" ht="24">
      <c r="B48" s="29"/>
      <c r="D48" s="57" t="str">
        <f>+ประเภท2!B51</f>
        <v>บ้านหนองหลวง</v>
      </c>
      <c r="E48" s="19">
        <f>+ประเภท2!I51</f>
        <v>142877</v>
      </c>
      <c r="F48" s="97" t="str">
        <f>+ประเภท2!J51</f>
        <v>011182506821</v>
      </c>
    </row>
    <row r="49" spans="2:6" ht="26.25" customHeight="1">
      <c r="B49" s="29"/>
      <c r="D49" s="57" t="str">
        <f>+ประเภท2!B52</f>
        <v>บ้านทำนบ</v>
      </c>
      <c r="E49" s="19">
        <f>+ประเภท2!I52</f>
        <v>38320</v>
      </c>
      <c r="F49" s="97" t="str">
        <f>+ประเภท2!J52</f>
        <v>011182506601</v>
      </c>
    </row>
    <row r="50" spans="2:6" ht="23.25" customHeight="1">
      <c r="B50" s="29"/>
      <c r="D50" s="57" t="str">
        <f>+ประเภท2!B53</f>
        <v>ชุมชนวัดหัวถนนใต้(นิยุตประชาสรรค์)</v>
      </c>
      <c r="E50" s="19">
        <f>+ประเภท2!I53</f>
        <v>82727</v>
      </c>
      <c r="F50" s="97" t="str">
        <f>+ประเภท2!J53</f>
        <v>011182506538</v>
      </c>
    </row>
    <row r="51" spans="2:6" ht="24">
      <c r="B51" s="29"/>
      <c r="D51" s="57" t="str">
        <f>+ประเภท2!B54</f>
        <v>บ้านเขาค้างคาว</v>
      </c>
      <c r="E51" s="19">
        <f>+ประเภท2!I54</f>
        <v>64486</v>
      </c>
      <c r="F51" s="97" t="str">
        <f>+ประเภท2!J54</f>
        <v>011182506156</v>
      </c>
    </row>
    <row r="52" spans="2:6" ht="23.25" customHeight="1">
      <c r="B52" s="29"/>
      <c r="D52" s="57" t="str">
        <f>+ประเภท2!B55</f>
        <v>บ้านหนองเนิน</v>
      </c>
      <c r="E52" s="19">
        <f>+ประเภท2!I55</f>
        <v>32308</v>
      </c>
      <c r="F52" s="97" t="str">
        <f>+ประเภท2!J55</f>
        <v>011182506392</v>
      </c>
    </row>
    <row r="53" spans="2:6" ht="24" customHeight="1">
      <c r="B53" s="29"/>
      <c r="D53" s="57" t="str">
        <f>+ประเภท2!B56</f>
        <v>บ้านคลองบอน</v>
      </c>
      <c r="E53" s="19">
        <f>+ประเภท2!I56</f>
        <v>78959</v>
      </c>
      <c r="F53" s="97" t="str">
        <f>+ประเภท2!J56</f>
        <v>011182711072</v>
      </c>
    </row>
    <row r="54" spans="2:6" ht="24">
      <c r="B54" s="29"/>
      <c r="D54" s="57" t="str">
        <f>+ประเภท2!B57</f>
        <v>วัดพนมเศษ</v>
      </c>
      <c r="E54" s="19">
        <f>+ประเภท2!I57</f>
        <v>199797</v>
      </c>
      <c r="F54" s="97" t="str">
        <f>+ประเภท2!J57</f>
        <v>011182506457</v>
      </c>
    </row>
    <row r="55" spans="2:6" ht="24">
      <c r="B55" s="29"/>
      <c r="D55" s="57" t="str">
        <f>+ประเภท2!B58</f>
        <v>วัดท่าสุ่ม</v>
      </c>
      <c r="E55" s="19">
        <f>+ประเภท2!I58</f>
        <v>79525</v>
      </c>
      <c r="F55" s="97" t="str">
        <f>+ประเภท2!J58</f>
        <v>011182506554</v>
      </c>
    </row>
    <row r="56" spans="2:6" ht="24">
      <c r="B56" s="29"/>
      <c r="D56" s="57" t="str">
        <f>+ประเภท2!B59</f>
        <v>บ้านชะลอมแหน</v>
      </c>
      <c r="E56" s="19">
        <f>+ประเภท2!I59</f>
        <v>68832</v>
      </c>
      <c r="F56" s="97" t="str">
        <f>+ประเภท2!J59</f>
        <v>011182506562</v>
      </c>
    </row>
    <row r="57" spans="2:6" ht="24">
      <c r="B57" s="29"/>
      <c r="D57" s="57" t="str">
        <f>+ประเภท2!B60</f>
        <v>วังวิทยา</v>
      </c>
      <c r="E57" s="19">
        <f>+ประเภท2!I60</f>
        <v>136791</v>
      </c>
      <c r="F57" s="97" t="str">
        <f>+ประเภท2!J60</f>
        <v>011182506546</v>
      </c>
    </row>
    <row r="58" spans="2:6" ht="24">
      <c r="B58" s="29"/>
      <c r="D58" s="57" t="str">
        <f>+ประเภท2!B61</f>
        <v>วัดสำโรงชัย</v>
      </c>
      <c r="E58" s="19">
        <f>+ประเภท2!I61</f>
        <v>119184</v>
      </c>
      <c r="F58" s="97" t="str">
        <f>+ประเภท2!J61</f>
        <v>017182454337</v>
      </c>
    </row>
    <row r="59" spans="2:6" ht="24">
      <c r="B59" s="29"/>
      <c r="D59" s="57" t="str">
        <f>+ประเภท2!B62</f>
        <v>บ้านโคกมะขวิด</v>
      </c>
      <c r="E59" s="19">
        <f>+ประเภท2!I62</f>
        <v>37169</v>
      </c>
      <c r="F59" s="97" t="str">
        <f>+ประเภท2!J62</f>
        <v>017182769522</v>
      </c>
    </row>
    <row r="60" spans="2:6" ht="24">
      <c r="B60" s="29"/>
      <c r="D60" s="57" t="str">
        <f>+ประเภท2!B63</f>
        <v>บ้านโคกสามมัคคี</v>
      </c>
      <c r="E60" s="19">
        <f>+ประเภท2!I63</f>
        <v>54690</v>
      </c>
      <c r="F60" s="97" t="str">
        <f>+ประเภท2!J63</f>
        <v>017182919107</v>
      </c>
    </row>
    <row r="61" spans="2:6" ht="24">
      <c r="B61" s="29"/>
      <c r="D61" s="57" t="str">
        <f>+ประเภท2!B64</f>
        <v>บ้านใหม่วารีเย็น</v>
      </c>
      <c r="E61" s="19">
        <f>+ประเภท2!I64</f>
        <v>56900</v>
      </c>
      <c r="F61" s="97" t="str">
        <f>+ประเภท2!J64</f>
        <v>017182454167</v>
      </c>
    </row>
    <row r="62" spans="2:6" ht="24">
      <c r="B62" s="29"/>
      <c r="D62" s="57" t="str">
        <f>+ประเภท2!B65</f>
        <v>อนุบาลไพศาลี(โคกเดื่อประชาสรรค์)</v>
      </c>
      <c r="E62" s="19">
        <f>+ประเภท2!I65</f>
        <v>614821</v>
      </c>
      <c r="F62" s="97" t="str">
        <f>+ประเภท2!J65</f>
        <v>017182454094</v>
      </c>
    </row>
    <row r="63" spans="2:6" ht="24">
      <c r="B63" s="29"/>
      <c r="D63" s="57" t="str">
        <f>+ประเภท2!B66</f>
        <v>บ้านร่องหอย</v>
      </c>
      <c r="E63" s="19">
        <f>+ประเภท2!I66</f>
        <v>104064</v>
      </c>
      <c r="F63" s="97" t="str">
        <f>+ประเภท2!J66</f>
        <v>017182454311</v>
      </c>
    </row>
    <row r="64" spans="2:6" ht="24">
      <c r="B64" s="29"/>
      <c r="D64" s="57" t="str">
        <f>+ประเภท2!B67</f>
        <v>บ้านตะกุดภิบาล</v>
      </c>
      <c r="E64" s="19">
        <f>+ประเภท2!I67</f>
        <v>73688</v>
      </c>
      <c r="F64" s="97" t="str">
        <f>+ประเภท2!J67</f>
        <v>017182454141</v>
      </c>
    </row>
    <row r="65" spans="2:6" ht="24">
      <c r="B65" s="29"/>
      <c r="D65" s="57" t="str">
        <f>+ประเภท2!B68</f>
        <v>บ้านห้วยตะโก</v>
      </c>
      <c r="E65" s="19">
        <f>+ประเภท2!I68</f>
        <v>38850</v>
      </c>
      <c r="F65" s="97" t="str">
        <f>+ประเภท2!J68</f>
        <v>017182454549</v>
      </c>
    </row>
    <row r="66" spans="2:6" ht="24">
      <c r="B66" s="29"/>
      <c r="D66" s="57" t="str">
        <f>+ประเภท2!B69</f>
        <v>วัดหนองไผ่ไพศาลี(สวัสดิ์อรุณอุปถัมภ์)</v>
      </c>
      <c r="E66" s="19">
        <f>+ประเภท2!I69</f>
        <v>90837</v>
      </c>
      <c r="F66" s="97" t="str">
        <f>+ประเภท2!J69</f>
        <v>017182578169</v>
      </c>
    </row>
    <row r="67" spans="2:6" ht="24">
      <c r="B67" s="29"/>
      <c r="D67" s="57" t="str">
        <f>+ประเภท2!B70</f>
        <v>บ้านพระพุทธบาทประสาธน์วิทย์</v>
      </c>
      <c r="E67" s="19">
        <f>+ประเภท2!I70</f>
        <v>26134</v>
      </c>
      <c r="F67" s="97" t="str">
        <f>+ประเภท2!J70</f>
        <v>017182454565</v>
      </c>
    </row>
    <row r="68" spans="2:6" ht="24">
      <c r="B68" s="29"/>
      <c r="D68" s="57" t="str">
        <f>+ประเภท2!B71</f>
        <v>วัดบ้านใหม่</v>
      </c>
      <c r="E68" s="19">
        <f>+ประเภท2!I71</f>
        <v>29175</v>
      </c>
      <c r="F68" s="97" t="str">
        <f>+ประเภท2!J71</f>
        <v>017182454298</v>
      </c>
    </row>
    <row r="69" spans="2:6" ht="24">
      <c r="B69" s="29"/>
      <c r="D69" s="57" t="str">
        <f>+ประเภท2!B72</f>
        <v>บ้านตะคร้อ(รัฐประชาชนูทิศ)</v>
      </c>
      <c r="E69" s="19">
        <f>+ประเภท2!I72</f>
        <v>136232</v>
      </c>
      <c r="F69" s="97" t="str">
        <f>+ประเภท2!J72</f>
        <v>017182454303</v>
      </c>
    </row>
    <row r="70" spans="2:6" ht="24">
      <c r="B70" s="29"/>
      <c r="D70" s="57" t="str">
        <f>+ประเภท2!B73</f>
        <v>บ้านวังกระโดนน้อย</v>
      </c>
      <c r="E70" s="19">
        <f>+ประเภท2!I73</f>
        <v>115561</v>
      </c>
      <c r="F70" s="97" t="str">
        <f>+ประเภท2!J73</f>
        <v>017182454230</v>
      </c>
    </row>
    <row r="71" spans="2:6" ht="24">
      <c r="B71" s="29"/>
      <c r="D71" s="57" t="str">
        <f>+ประเภท2!B74</f>
        <v>บ้านวังกระโดนใหญ่</v>
      </c>
      <c r="E71" s="19">
        <f>+ประเภท2!I74</f>
        <v>77295</v>
      </c>
      <c r="F71" s="97" t="str">
        <f>+ประเภท2!J74</f>
        <v>017182454557</v>
      </c>
    </row>
    <row r="72" spans="2:6" ht="24">
      <c r="B72" s="29"/>
      <c r="D72" s="57" t="str">
        <f>+ประเภท2!B75</f>
        <v>บ้านวังทองประชานุกูล</v>
      </c>
      <c r="E72" s="19">
        <f>+ประเภท2!I75</f>
        <v>22585</v>
      </c>
      <c r="F72" s="97" t="str">
        <f>+ประเภท2!J75</f>
        <v>018182460875</v>
      </c>
    </row>
    <row r="73" spans="2:6" ht="24">
      <c r="B73" s="29"/>
      <c r="D73" s="57" t="str">
        <f>+ประเภท2!B76</f>
        <v>บ้านโค้งสวอง</v>
      </c>
      <c r="E73" s="19">
        <f>+ประเภท2!I76</f>
        <v>50750</v>
      </c>
      <c r="F73" s="97" t="str">
        <f>+ประเภท2!J76</f>
        <v>017182454395</v>
      </c>
    </row>
    <row r="74" spans="2:6" ht="24">
      <c r="B74" s="29"/>
      <c r="D74" s="57" t="str">
        <f>+ประเภท2!B77</f>
        <v>บ้านไร่ประชาสรรค์</v>
      </c>
      <c r="E74" s="19">
        <f>+ประเภท2!I77</f>
        <v>56531</v>
      </c>
      <c r="F74" s="97" t="str">
        <f>+ประเภท2!J77</f>
        <v>017182453852</v>
      </c>
    </row>
    <row r="75" spans="2:6" ht="24">
      <c r="B75" s="29"/>
      <c r="D75" s="57" t="str">
        <f>+ประเภท2!B78</f>
        <v>วัดโพธิ์ศรี</v>
      </c>
      <c r="E75" s="19">
        <f>+ประเภท2!I78</f>
        <v>91592</v>
      </c>
      <c r="F75" s="97" t="str">
        <f>+ประเภท2!J78</f>
        <v>017182454052</v>
      </c>
    </row>
    <row r="76" spans="2:6" ht="24">
      <c r="B76" s="29"/>
      <c r="D76" s="57" t="str">
        <f>+ประเภท2!B79</f>
        <v>บ้านเขาดิน</v>
      </c>
      <c r="E76" s="19">
        <f>+ประเภท2!I79</f>
        <v>145129</v>
      </c>
      <c r="F76" s="97" t="str">
        <f>+ประเภท2!J79</f>
        <v>017182454345</v>
      </c>
    </row>
    <row r="77" spans="2:6" ht="24">
      <c r="B77" s="29"/>
      <c r="D77" s="57" t="str">
        <f>+ประเภท2!B80</f>
        <v>บ้านนาขอม</v>
      </c>
      <c r="E77" s="19">
        <f>+ประเภท2!I80</f>
        <v>146604</v>
      </c>
      <c r="F77" s="97" t="str">
        <f>+ประเภท2!J80</f>
        <v>017182454183</v>
      </c>
    </row>
    <row r="78" spans="2:6" ht="24">
      <c r="B78" s="29"/>
      <c r="D78" s="57" t="str">
        <f>+ประเภท2!B81</f>
        <v>บ้านเนินบ่อทอง</v>
      </c>
      <c r="E78" s="19">
        <f>+ประเภท2!I81</f>
        <v>80637</v>
      </c>
      <c r="F78" s="97" t="str">
        <f>+ประเภท2!J81</f>
        <v>017182454329</v>
      </c>
    </row>
    <row r="79" spans="2:6" ht="24">
      <c r="B79" s="29"/>
      <c r="D79" s="57" t="str">
        <f>+ประเภท2!B82</f>
        <v>บ้านเขาใหญ่</v>
      </c>
      <c r="E79" s="19">
        <f>+ประเภท2!I82</f>
        <v>26135</v>
      </c>
      <c r="F79" s="97" t="str">
        <f>+ประเภท2!J82</f>
        <v>017182454175</v>
      </c>
    </row>
    <row r="80" spans="2:6" ht="24">
      <c r="B80" s="29"/>
      <c r="D80" s="57" t="str">
        <f>+ประเภท2!B83</f>
        <v>บ้านวังข่อย</v>
      </c>
      <c r="E80" s="19">
        <f>+ประเภท2!I83</f>
        <v>145076</v>
      </c>
      <c r="F80" s="97" t="str">
        <f>+ประเภท2!J83</f>
        <v>017182454400</v>
      </c>
    </row>
    <row r="81" spans="2:6" ht="24">
      <c r="B81" s="29"/>
      <c r="D81" s="57" t="str">
        <f>+ประเภท2!B84</f>
        <v>บ้านกระทุ่มทอง</v>
      </c>
      <c r="E81" s="19">
        <f>+ประเภท2!I84</f>
        <v>88831</v>
      </c>
      <c r="F81" s="97" t="str">
        <f>+ประเภท2!J84</f>
        <v>017182454418</v>
      </c>
    </row>
    <row r="82" spans="2:6" ht="24">
      <c r="B82" s="29"/>
      <c r="D82" s="57" t="str">
        <f>+ประเภท2!B85</f>
        <v>บ้านหนองสะแกยาว</v>
      </c>
      <c r="E82" s="19">
        <f>+ประเภท2!I85</f>
        <v>30359</v>
      </c>
      <c r="F82" s="97" t="str">
        <f>+ประเภท2!J85</f>
        <v>017182454028</v>
      </c>
    </row>
    <row r="83" spans="2:6" ht="26.25" customHeight="1">
      <c r="B83" s="29"/>
      <c r="D83" s="57" t="str">
        <f>+ประเภท2!B86</f>
        <v>บ้านซับสมบูรณ์</v>
      </c>
      <c r="E83" s="19">
        <f>+ประเภท2!I86</f>
        <v>79046</v>
      </c>
      <c r="F83" s="97" t="str">
        <f>+ประเภท2!J86</f>
        <v>017182484661</v>
      </c>
    </row>
    <row r="84" spans="2:6" ht="23.25" customHeight="1">
      <c r="B84" s="29"/>
      <c r="D84" s="57" t="str">
        <f>+ประเภท2!B87</f>
        <v>บ้านห้วยน้ำพุประชาพัฒนา</v>
      </c>
      <c r="E84" s="19">
        <f>+ประเภท2!I87</f>
        <v>47899</v>
      </c>
      <c r="F84" s="97" t="str">
        <f>+ประเภท2!J87</f>
        <v>017182454078</v>
      </c>
    </row>
    <row r="85" spans="2:6" ht="24">
      <c r="B85" s="29"/>
      <c r="D85" s="57" t="str">
        <f>+ประเภท2!B88</f>
        <v>บ้านเขาธรรมบท</v>
      </c>
      <c r="E85" s="19">
        <f>+ประเภท2!I88</f>
        <v>91573</v>
      </c>
      <c r="F85" s="97" t="str">
        <f>+ประเภท2!J88</f>
        <v>017182454117</v>
      </c>
    </row>
    <row r="86" spans="2:6" ht="23.25" customHeight="1">
      <c r="B86" s="29"/>
      <c r="D86" s="57" t="str">
        <f>+ประเภท2!B89</f>
        <v>บ้านห้วยน้ำลาด</v>
      </c>
      <c r="E86" s="19">
        <f>+ประเภท2!I89</f>
        <v>69090</v>
      </c>
      <c r="F86" s="97" t="str">
        <f>+ประเภท2!J89</f>
        <v>017182926966</v>
      </c>
    </row>
    <row r="87" spans="2:6" ht="24" customHeight="1">
      <c r="B87" s="29"/>
      <c r="D87" s="57" t="str">
        <f>+ประเภท2!B90</f>
        <v>บ้านไทรงาม</v>
      </c>
      <c r="E87" s="19">
        <f>+ประเภท2!I90</f>
        <v>2626</v>
      </c>
      <c r="F87" s="97" t="str">
        <f>+ประเภท2!J90</f>
        <v>014182434092</v>
      </c>
    </row>
    <row r="88" spans="2:6" ht="24">
      <c r="B88" s="29"/>
      <c r="D88" s="57" t="str">
        <f>+ประเภท2!B91</f>
        <v>วัดหนองปลาไหล</v>
      </c>
      <c r="E88" s="19">
        <f>+ประเภท2!I91</f>
        <v>29125</v>
      </c>
      <c r="F88" s="97" t="str">
        <f>+ประเภท2!J91</f>
        <v>014182434254</v>
      </c>
    </row>
    <row r="89" spans="2:6" ht="24">
      <c r="B89" s="29"/>
      <c r="D89" s="57" t="str">
        <f>+ประเภท2!B92</f>
        <v>ห้วยวารีใต้</v>
      </c>
      <c r="E89" s="19">
        <f>+ประเภท2!I92</f>
        <v>8092</v>
      </c>
      <c r="F89" s="97" t="str">
        <f>+ประเภท2!J92</f>
        <v>014182434319</v>
      </c>
    </row>
    <row r="90" spans="2:6" ht="24">
      <c r="B90" s="29"/>
      <c r="D90" s="57" t="str">
        <f>+ประเภท2!B93</f>
        <v>บ้านวังใหญ่(ราษฎร์บำรุง)</v>
      </c>
      <c r="E90" s="19">
        <f>+ประเภท2!I93</f>
        <v>26969</v>
      </c>
      <c r="F90" s="97" t="str">
        <f>+ประเภท2!J93</f>
        <v>014182434204</v>
      </c>
    </row>
    <row r="91" spans="2:6" ht="24">
      <c r="B91" s="29"/>
      <c r="D91" s="57" t="str">
        <f>+ประเภท2!B94</f>
        <v>วัดห้วยธารทหาร</v>
      </c>
      <c r="E91" s="19">
        <f>+ประเภท2!I94</f>
        <v>0</v>
      </c>
      <c r="F91" s="97" t="str">
        <f>+ประเภท2!J94</f>
        <v>014182434212</v>
      </c>
    </row>
    <row r="92" spans="2:6" ht="24">
      <c r="B92" s="29"/>
      <c r="D92" s="57" t="str">
        <f>+ประเภท2!B95</f>
        <v>บ้านทับลุ่มประชาพัฒนา</v>
      </c>
      <c r="E92" s="19">
        <f>+ประเภท2!I95</f>
        <v>26178</v>
      </c>
      <c r="F92" s="97" t="str">
        <f>+ประเภท2!J95</f>
        <v>014182434220</v>
      </c>
    </row>
    <row r="93" spans="2:6" ht="24">
      <c r="B93" s="29"/>
      <c r="D93" s="57" t="str">
        <f>+ประเภท2!B96</f>
        <v>บ้านท่าเรือ</v>
      </c>
      <c r="E93" s="19">
        <f>+ประเภท2!I96</f>
        <v>22592</v>
      </c>
      <c r="F93" s="97" t="str">
        <f>+ประเภท2!J96</f>
        <v>014182434440</v>
      </c>
    </row>
    <row r="94" spans="2:6" ht="24">
      <c r="B94" s="29"/>
      <c r="D94" s="57" t="str">
        <f>+ประเภท2!B97</f>
        <v>เกาะแก้วสามัคคี</v>
      </c>
      <c r="E94" s="19">
        <f>+ประเภท2!I97</f>
        <v>0</v>
      </c>
      <c r="F94" s="97" t="str">
        <f>+ประเภท2!J97</f>
        <v>014182490842</v>
      </c>
    </row>
    <row r="95" spans="2:6" ht="24">
      <c r="B95" s="29"/>
      <c r="D95" s="57" t="str">
        <f>+ประเภท2!B98</f>
        <v>บ้านวังโพรง</v>
      </c>
      <c r="E95" s="19">
        <f>+ประเภท2!I98</f>
        <v>28567</v>
      </c>
      <c r="F95" s="97" t="str">
        <f>+ประเภท2!J98</f>
        <v>014182434343</v>
      </c>
    </row>
    <row r="96" spans="2:6" ht="24">
      <c r="B96" s="29"/>
      <c r="D96" s="57" t="str">
        <f>+ประเภท2!B99</f>
        <v>บ้านวังแรง</v>
      </c>
      <c r="E96" s="19">
        <f>+ประเภท2!I99</f>
        <v>20296</v>
      </c>
      <c r="F96" s="97" t="str">
        <f>+ประเภท2!J99</f>
        <v>011182599787</v>
      </c>
    </row>
    <row r="97" spans="2:6" ht="24">
      <c r="B97" s="29"/>
      <c r="D97" s="57" t="str">
        <f>+ประเภท2!B100</f>
        <v>บ้านหนองกระโดน</v>
      </c>
      <c r="E97" s="19">
        <f>+ประเภท2!I100</f>
        <v>38467</v>
      </c>
      <c r="F97" s="97" t="str">
        <f>+ประเภท2!J100</f>
        <v>011182506326</v>
      </c>
    </row>
    <row r="98" spans="2:6" ht="24">
      <c r="B98" s="29"/>
      <c r="D98" s="57" t="str">
        <f>+ประเภท2!B101</f>
        <v>บ้านหนองไผ่(ท่าตะโก)</v>
      </c>
      <c r="E98" s="19">
        <f>+ประเภท2!I101</f>
        <v>37397</v>
      </c>
      <c r="F98" s="97" t="str">
        <f>+ประเภท2!J101</f>
        <v>011182506481</v>
      </c>
    </row>
    <row r="99" spans="2:6" ht="24">
      <c r="B99" s="29"/>
      <c r="D99" s="57" t="str">
        <f>+ประเภท2!B102</f>
        <v>วัดวังมหากร</v>
      </c>
      <c r="E99" s="19">
        <f>+ประเภท2!I102</f>
        <v>0</v>
      </c>
      <c r="F99" s="97" t="str">
        <f>+ประเภท2!J102</f>
        <v>011182506245</v>
      </c>
    </row>
    <row r="100" spans="2:6" ht="24">
      <c r="B100" s="29"/>
      <c r="D100" s="57" t="str">
        <f>+ประเภท2!B103</f>
        <v>บ้านปากง่าม</v>
      </c>
      <c r="E100" s="19">
        <f>+ประเภท2!I103</f>
        <v>27850</v>
      </c>
      <c r="F100" s="97" t="str">
        <f>+ประเภท2!J103</f>
        <v>011182506643</v>
      </c>
    </row>
    <row r="101" spans="2:6" ht="24">
      <c r="B101" s="29"/>
      <c r="D101" s="57" t="str">
        <f>+ประเภท2!B104</f>
        <v>บ้านสระละมาน(รัฐประชาสามัคคี)</v>
      </c>
      <c r="E101" s="19">
        <f>+ประเภท2!I104</f>
        <v>12621</v>
      </c>
      <c r="F101" s="97" t="str">
        <f>+ประเภท2!J104</f>
        <v>011182506431</v>
      </c>
    </row>
    <row r="102" spans="2:6" ht="24">
      <c r="B102" s="29"/>
      <c r="D102" s="57" t="str">
        <f>+ประเภท2!B105</f>
        <v>บ้านดงจันทำ</v>
      </c>
      <c r="E102" s="19">
        <f>+ประเภท2!I105</f>
        <v>1088</v>
      </c>
      <c r="F102" s="97" t="str">
        <f>+ประเภท2!J105</f>
        <v>011182506423</v>
      </c>
    </row>
    <row r="103" spans="2:6" ht="24">
      <c r="B103" s="29"/>
      <c r="D103" s="57" t="str">
        <f>+ประเภท2!B106</f>
        <v>บ้านเนินประดู่(คุรุราษฎร์วิทยา)</v>
      </c>
      <c r="E103" s="19">
        <f>+ประเภท2!I106</f>
        <v>5599</v>
      </c>
      <c r="F103" s="97" t="str">
        <f>+ประเภท2!J106</f>
        <v>011182506473</v>
      </c>
    </row>
    <row r="104" spans="2:6" ht="24">
      <c r="B104" s="29"/>
      <c r="D104" s="57" t="str">
        <f>+ประเภท2!B107</f>
        <v>บ้านเขาดิน(ประชานุกูล)</v>
      </c>
      <c r="E104" s="19">
        <f>+ประเภท2!I107</f>
        <v>17821</v>
      </c>
      <c r="F104" s="97" t="str">
        <f>+ประเภท2!J107</f>
        <v>011182506300</v>
      </c>
    </row>
    <row r="105" spans="2:6" ht="24">
      <c r="B105" s="29"/>
      <c r="D105" s="57" t="str">
        <f>+ประเภท2!B108</f>
        <v>บ้านหนองสองห้อง</v>
      </c>
      <c r="E105" s="19">
        <f>+ประเภท2!I108</f>
        <v>9626</v>
      </c>
      <c r="F105" s="97" t="str">
        <f>+ประเภท2!J108</f>
        <v>011182506596</v>
      </c>
    </row>
    <row r="106" spans="2:6" ht="24">
      <c r="B106" s="29"/>
      <c r="D106" s="57" t="str">
        <f>+ประเภท2!B109</f>
        <v>บ้านคลองตักน้ำ</v>
      </c>
      <c r="E106" s="19">
        <f>+ประเภท2!I109</f>
        <v>2572</v>
      </c>
      <c r="F106" s="97" t="str">
        <f>+ประเภท2!J109</f>
        <v>017182454280</v>
      </c>
    </row>
    <row r="107" spans="2:6" ht="24">
      <c r="B107" s="29"/>
      <c r="D107" s="57" t="str">
        <f>+ประเภท2!B110</f>
        <v>วัดหนองเสือ</v>
      </c>
      <c r="E107" s="19">
        <f>+ประเภท2!I110</f>
        <v>22060</v>
      </c>
      <c r="F107" s="97" t="str">
        <f>+ประเภท2!J110</f>
        <v>017182454515</v>
      </c>
    </row>
    <row r="108" spans="2:6" ht="24">
      <c r="B108" s="29"/>
      <c r="D108" s="57" t="str">
        <f>+ประเภท2!B111</f>
        <v>บ้านช่องคีรี</v>
      </c>
      <c r="E108" s="19">
        <f>+ประเภท2!I111</f>
        <v>15241</v>
      </c>
      <c r="F108" s="97" t="str">
        <f>+ประเภท2!J111</f>
        <v>017182454492</v>
      </c>
    </row>
    <row r="109" spans="2:6" ht="24">
      <c r="B109" s="29"/>
      <c r="D109" s="57" t="str">
        <f>+ประเภท2!B112</f>
        <v>บ้านบ่อไทยสามัคคี</v>
      </c>
      <c r="E109" s="19">
        <f>+ประเภท2!I112</f>
        <v>22029</v>
      </c>
      <c r="F109" s="97" t="str">
        <f>+ประเภท2!J112</f>
        <v>017182453860</v>
      </c>
    </row>
    <row r="110" spans="2:6" ht="24">
      <c r="B110" s="29"/>
      <c r="D110" s="57" t="str">
        <f>+ประเภท2!B113</f>
        <v>บ้านตะเคียนทอง</v>
      </c>
      <c r="E110" s="19">
        <f>+ประเภท2!I113</f>
        <v>0</v>
      </c>
      <c r="F110" s="97" t="str">
        <f>+ประเภท2!J113</f>
        <v>017182453886</v>
      </c>
    </row>
    <row r="111" spans="2:6" ht="24">
      <c r="B111" s="29"/>
      <c r="D111" s="57" t="str">
        <f>+ประเภท2!B114</f>
        <v>บ้านวังน้ำลัด(สหราษฎร์รังสฤษฏ์)</v>
      </c>
      <c r="E111" s="19">
        <f>+ประเภท2!I114</f>
        <v>10884</v>
      </c>
      <c r="F111" s="97" t="str">
        <f>+ประเภท2!J114</f>
        <v>017182526162</v>
      </c>
    </row>
    <row r="112" spans="2:6" ht="24">
      <c r="B112" s="29"/>
      <c r="D112" s="57" t="str">
        <f>+ประเภท2!B115</f>
        <v>บ้านเขาหินกลิ้ง</v>
      </c>
      <c r="E112" s="19">
        <f>+ประเภท2!I115</f>
        <v>58713</v>
      </c>
      <c r="F112" s="97" t="str">
        <f>+ประเภท2!J115</f>
        <v>017182739133</v>
      </c>
    </row>
    <row r="113" spans="2:6" ht="24">
      <c r="B113" s="29"/>
      <c r="D113" s="57" t="str">
        <f>+ประเภท2!B116</f>
        <v>บ้านตะคร้อลาด</v>
      </c>
      <c r="E113" s="19">
        <f>+ประเภท2!I116</f>
        <v>0</v>
      </c>
      <c r="F113" s="97" t="str">
        <f>+ประเภท2!J116</f>
        <v>017182501213</v>
      </c>
    </row>
    <row r="114" spans="2:6" ht="24">
      <c r="B114" s="29"/>
      <c r="D114" s="98" t="str">
        <f>+ประเภท2!B117</f>
        <v>วัดคร่อเรียงราย</v>
      </c>
      <c r="E114" s="99">
        <f>+ประเภท2!I117</f>
        <v>0</v>
      </c>
      <c r="F114" s="100" t="str">
        <f>+ประเภท2!J117</f>
        <v>011182506449</v>
      </c>
    </row>
    <row r="115" spans="2:6" ht="24">
      <c r="B115" s="29"/>
      <c r="E115" s="101">
        <f>SUM(E7:E114)</f>
        <v>8675593</v>
      </c>
      <c r="F115" s="102"/>
    </row>
    <row r="116" ht="24">
      <c r="B116" s="29"/>
    </row>
    <row r="117" ht="24">
      <c r="B117" s="29"/>
    </row>
    <row r="118" ht="24">
      <c r="B118" s="29"/>
    </row>
    <row r="119" ht="24">
      <c r="B119" s="29"/>
    </row>
    <row r="120" ht="24">
      <c r="B120" s="29"/>
    </row>
    <row r="121" ht="24">
      <c r="B121" s="29"/>
    </row>
    <row r="122" ht="24">
      <c r="B122" s="29"/>
    </row>
    <row r="123" ht="24">
      <c r="B123" s="29"/>
    </row>
    <row r="124" ht="24">
      <c r="B124" s="29"/>
    </row>
    <row r="125" ht="24">
      <c r="B125" s="29"/>
    </row>
    <row r="126" ht="24">
      <c r="B126" s="29"/>
    </row>
    <row r="127" ht="24">
      <c r="B127" s="29"/>
    </row>
    <row r="128" ht="24">
      <c r="B128" s="29"/>
    </row>
    <row r="129" ht="24">
      <c r="B129" s="29"/>
    </row>
    <row r="130" ht="24">
      <c r="B130" s="29"/>
    </row>
    <row r="131" ht="24">
      <c r="B131" s="29"/>
    </row>
    <row r="132" ht="24">
      <c r="B132" s="29"/>
    </row>
    <row r="133" ht="24">
      <c r="B133" s="29"/>
    </row>
    <row r="134" ht="24">
      <c r="B134" s="29"/>
    </row>
    <row r="135" ht="24">
      <c r="B135" s="29"/>
    </row>
    <row r="136" ht="24">
      <c r="B136" s="29"/>
    </row>
    <row r="137" ht="24">
      <c r="B137" s="29"/>
    </row>
    <row r="138" ht="24">
      <c r="B138" s="29"/>
    </row>
    <row r="139" ht="24">
      <c r="B139" s="29"/>
    </row>
    <row r="140" ht="24">
      <c r="B140" s="29"/>
    </row>
    <row r="141" ht="24">
      <c r="B141" s="29"/>
    </row>
    <row r="142" ht="24">
      <c r="B142" s="29"/>
    </row>
    <row r="143" ht="24">
      <c r="B143" s="29"/>
    </row>
    <row r="144" ht="24">
      <c r="B144" s="29"/>
    </row>
    <row r="145" ht="24">
      <c r="B145" s="29"/>
    </row>
    <row r="146" ht="24">
      <c r="B146" s="29"/>
    </row>
    <row r="147" ht="24">
      <c r="B147" s="29"/>
    </row>
    <row r="148" ht="24">
      <c r="B148" s="29"/>
    </row>
    <row r="149" ht="24">
      <c r="B149" s="29"/>
    </row>
    <row r="150" ht="24">
      <c r="B150" s="29"/>
    </row>
    <row r="151" ht="24">
      <c r="B151" s="29"/>
    </row>
    <row r="152" ht="24">
      <c r="B152" s="29"/>
    </row>
    <row r="153" ht="24">
      <c r="B153" s="29"/>
    </row>
    <row r="154" ht="24">
      <c r="B154" s="29"/>
    </row>
    <row r="155" ht="24">
      <c r="B155" s="29"/>
    </row>
    <row r="156" ht="24">
      <c r="B156" s="29"/>
    </row>
    <row r="157" ht="24">
      <c r="B157" s="29"/>
    </row>
    <row r="158" ht="24">
      <c r="B158" s="29"/>
    </row>
    <row r="159" ht="24">
      <c r="B159" s="29"/>
    </row>
    <row r="160" ht="24">
      <c r="B160" s="29"/>
    </row>
    <row r="161" ht="24">
      <c r="B161" s="29"/>
    </row>
    <row r="162" ht="24">
      <c r="B162" s="29"/>
    </row>
    <row r="163" ht="24">
      <c r="B163" s="29"/>
    </row>
    <row r="164" ht="24">
      <c r="B164" s="29"/>
    </row>
    <row r="165" ht="24">
      <c r="B165" s="29"/>
    </row>
    <row r="166" ht="24">
      <c r="B166" s="29"/>
    </row>
    <row r="167" ht="24">
      <c r="B167" s="29"/>
    </row>
    <row r="168" ht="24">
      <c r="B168" s="29"/>
    </row>
    <row r="169" ht="24">
      <c r="B169" s="29"/>
    </row>
    <row r="170" ht="24">
      <c r="B170" s="29"/>
    </row>
    <row r="171" ht="24">
      <c r="B171" s="29"/>
    </row>
    <row r="172" ht="24">
      <c r="B172" s="29"/>
    </row>
    <row r="173" ht="24">
      <c r="B173" s="29"/>
    </row>
    <row r="174" ht="24">
      <c r="B174" s="29"/>
    </row>
    <row r="175" ht="24">
      <c r="B175" s="29"/>
    </row>
    <row r="176" ht="24">
      <c r="B176" s="29"/>
    </row>
    <row r="177" ht="24">
      <c r="B177" s="29"/>
    </row>
    <row r="178" ht="24">
      <c r="B178" s="29"/>
    </row>
    <row r="179" ht="24">
      <c r="B179" s="29"/>
    </row>
    <row r="180" ht="24">
      <c r="B180" s="29"/>
    </row>
    <row r="181" ht="24">
      <c r="B181" s="29"/>
    </row>
    <row r="182" ht="24">
      <c r="B182" s="29"/>
    </row>
    <row r="183" ht="24">
      <c r="B183" s="29"/>
    </row>
    <row r="184" ht="24">
      <c r="B184" s="29"/>
    </row>
    <row r="185" ht="24">
      <c r="B185" s="29"/>
    </row>
    <row r="186" ht="24">
      <c r="B186" s="29"/>
    </row>
    <row r="187" ht="24">
      <c r="B187" s="29"/>
    </row>
    <row r="188" ht="24">
      <c r="B188" s="29"/>
    </row>
    <row r="189" ht="24">
      <c r="B189" s="29"/>
    </row>
    <row r="190" ht="24">
      <c r="B190" s="29"/>
    </row>
    <row r="191" ht="24">
      <c r="B191" s="29"/>
    </row>
    <row r="192" ht="24">
      <c r="B192" s="29"/>
    </row>
    <row r="193" ht="24">
      <c r="B193" s="29"/>
    </row>
    <row r="194" ht="24">
      <c r="B194" s="29"/>
    </row>
    <row r="195" ht="24">
      <c r="B195" s="29"/>
    </row>
    <row r="196" ht="24">
      <c r="B196" s="29"/>
    </row>
    <row r="197" ht="24">
      <c r="B197" s="29"/>
    </row>
    <row r="198" ht="24">
      <c r="B198" s="29"/>
    </row>
    <row r="199" ht="24">
      <c r="B199" s="29"/>
    </row>
    <row r="200" ht="24">
      <c r="B200" s="29"/>
    </row>
    <row r="201" ht="24">
      <c r="B201" s="29"/>
    </row>
    <row r="202" ht="24">
      <c r="B202" s="29"/>
    </row>
    <row r="203" ht="24">
      <c r="B203" s="29"/>
    </row>
    <row r="204" ht="24">
      <c r="B204" s="29"/>
    </row>
    <row r="205" ht="24">
      <c r="B205" s="29"/>
    </row>
    <row r="206" ht="24">
      <c r="B206" s="29"/>
    </row>
    <row r="207" ht="24">
      <c r="B207" s="29"/>
    </row>
    <row r="208" ht="24">
      <c r="B208" s="29"/>
    </row>
    <row r="209" ht="24">
      <c r="B209" s="29"/>
    </row>
    <row r="210" ht="24">
      <c r="B210" s="29"/>
    </row>
    <row r="211" ht="24">
      <c r="B211" s="29"/>
    </row>
    <row r="212" ht="24">
      <c r="B212" s="29"/>
    </row>
    <row r="213" ht="24">
      <c r="B213" s="29"/>
    </row>
    <row r="214" ht="24">
      <c r="B214" s="29"/>
    </row>
    <row r="215" ht="24">
      <c r="B215" s="29"/>
    </row>
    <row r="216" ht="24">
      <c r="B216" s="29"/>
    </row>
    <row r="217" ht="24">
      <c r="B217" s="29"/>
    </row>
    <row r="218" ht="24">
      <c r="B218" s="29"/>
    </row>
    <row r="219" ht="24">
      <c r="B219" s="29"/>
    </row>
    <row r="220" ht="24">
      <c r="B220" s="29"/>
    </row>
    <row r="221" ht="24">
      <c r="B221" s="29"/>
    </row>
    <row r="222" ht="24">
      <c r="B222" s="29"/>
    </row>
    <row r="223" ht="24">
      <c r="B223" s="29"/>
    </row>
    <row r="224" ht="24">
      <c r="B224" s="29"/>
    </row>
  </sheetData>
  <sheetProtection/>
  <mergeCells count="17">
    <mergeCell ref="A1:F1"/>
    <mergeCell ref="A2:F2"/>
    <mergeCell ref="A3:F3"/>
    <mergeCell ref="A4:C4"/>
    <mergeCell ref="D4:F4"/>
    <mergeCell ref="D5:D6"/>
    <mergeCell ref="E5:E6"/>
    <mergeCell ref="F5:F6"/>
    <mergeCell ref="A28:C28"/>
    <mergeCell ref="A29:C29"/>
    <mergeCell ref="A30:C30"/>
    <mergeCell ref="A13:C13"/>
    <mergeCell ref="B16:C16"/>
    <mergeCell ref="B20:C20"/>
    <mergeCell ref="A22:C22"/>
    <mergeCell ref="A23:C23"/>
    <mergeCell ref="A24:C24"/>
  </mergeCells>
  <printOptions/>
  <pageMargins left="0.35433070866141736" right="0.15748031496062992" top="0.7874015748031497" bottom="0.7874015748031497" header="0.5118110236220472" footer="0.5118110236220472"/>
  <pageSetup blackAndWhite="1" horizontalDpi="600" verticalDpi="600" orientation="portrait" paperSize="9" scale="74" r:id="rId1"/>
  <headerFooter alignWithMargins="0"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3"/>
  <sheetViews>
    <sheetView view="pageBreakPreview" zoomScale="90" zoomScaleNormal="82" zoomScaleSheetLayoutView="90" zoomScalePageLayoutView="0" workbookViewId="0" topLeftCell="A125">
      <selection activeCell="D142" sqref="D142"/>
    </sheetView>
  </sheetViews>
  <sheetFormatPr defaultColWidth="9.57421875" defaultRowHeight="21.75"/>
  <cols>
    <col min="1" max="1" width="16.00390625" style="29" customWidth="1"/>
    <col min="2" max="2" width="12.00390625" style="33" customWidth="1"/>
    <col min="3" max="3" width="15.57421875" style="29" customWidth="1"/>
    <col min="4" max="4" width="33.8515625" style="29" customWidth="1"/>
    <col min="5" max="5" width="16.140625" style="29" customWidth="1"/>
    <col min="6" max="6" width="22.7109375" style="29" customWidth="1"/>
    <col min="7" max="16384" width="9.57421875" style="29" customWidth="1"/>
  </cols>
  <sheetData>
    <row r="1" spans="1:6" ht="24">
      <c r="A1" s="120" t="s">
        <v>5</v>
      </c>
      <c r="B1" s="120"/>
      <c r="C1" s="120"/>
      <c r="D1" s="120"/>
      <c r="E1" s="120"/>
      <c r="F1" s="120"/>
    </row>
    <row r="2" spans="1:6" ht="26.25" customHeight="1">
      <c r="A2" s="120" t="s">
        <v>380</v>
      </c>
      <c r="B2" s="120"/>
      <c r="C2" s="120"/>
      <c r="D2" s="120"/>
      <c r="E2" s="120"/>
      <c r="F2" s="120"/>
    </row>
    <row r="3" spans="1:6" ht="27.75" customHeight="1">
      <c r="A3" s="121" t="str">
        <f>ประเภท2!C4</f>
        <v>งบเงินอุดหนุน ภาคเรียนที่ 1 ปีการศึกษา 2562 (30%)</v>
      </c>
      <c r="B3" s="121"/>
      <c r="C3" s="121"/>
      <c r="D3" s="121"/>
      <c r="E3" s="121"/>
      <c r="F3" s="121"/>
    </row>
    <row r="4" spans="1:6" ht="24">
      <c r="A4" s="122" t="s">
        <v>6</v>
      </c>
      <c r="B4" s="122"/>
      <c r="C4" s="122"/>
      <c r="D4" s="123" t="s">
        <v>7</v>
      </c>
      <c r="E4" s="123"/>
      <c r="F4" s="123"/>
    </row>
    <row r="5" spans="1:6" ht="23.25" customHeight="1">
      <c r="A5" s="36" t="s">
        <v>0</v>
      </c>
      <c r="B5" s="37" t="s">
        <v>8</v>
      </c>
      <c r="C5" s="36" t="s">
        <v>9</v>
      </c>
      <c r="D5" s="124" t="s">
        <v>10</v>
      </c>
      <c r="E5" s="126" t="s">
        <v>11</v>
      </c>
      <c r="F5" s="124" t="s">
        <v>12</v>
      </c>
    </row>
    <row r="6" spans="1:6" ht="24" customHeight="1">
      <c r="A6" s="38" t="s">
        <v>13</v>
      </c>
      <c r="B6" s="39" t="s">
        <v>14</v>
      </c>
      <c r="C6" s="38" t="s">
        <v>15</v>
      </c>
      <c r="D6" s="125"/>
      <c r="E6" s="127"/>
      <c r="F6" s="125"/>
    </row>
    <row r="7" spans="1:6" ht="24">
      <c r="A7" s="40"/>
      <c r="B7" s="41"/>
      <c r="C7" s="40"/>
      <c r="D7" s="56" t="s">
        <v>96</v>
      </c>
      <c r="E7" s="96">
        <f>+ประเภท2!I10</f>
        <v>68227</v>
      </c>
      <c r="F7" s="75" t="s">
        <v>97</v>
      </c>
    </row>
    <row r="8" spans="1:6" ht="24">
      <c r="A8" s="64"/>
      <c r="B8" s="68"/>
      <c r="C8" s="69"/>
      <c r="D8" s="57" t="s">
        <v>207</v>
      </c>
      <c r="E8" s="19">
        <f>+ประเภท2!I11</f>
        <v>64393</v>
      </c>
      <c r="F8" s="75" t="s">
        <v>274</v>
      </c>
    </row>
    <row r="9" spans="1:8" ht="24">
      <c r="A9" s="45"/>
      <c r="B9" s="43"/>
      <c r="C9" s="44"/>
      <c r="D9" s="57" t="s">
        <v>208</v>
      </c>
      <c r="E9" s="19">
        <f>+ประเภท2!I12</f>
        <v>15599</v>
      </c>
      <c r="F9" s="75" t="s">
        <v>275</v>
      </c>
      <c r="H9" s="46"/>
    </row>
    <row r="10" spans="1:6" ht="24">
      <c r="A10" s="47"/>
      <c r="B10" s="48"/>
      <c r="C10" s="49"/>
      <c r="D10" s="57" t="s">
        <v>209</v>
      </c>
      <c r="E10" s="19">
        <f>+ประเภท2!I13</f>
        <v>115406</v>
      </c>
      <c r="F10" s="75" t="s">
        <v>276</v>
      </c>
    </row>
    <row r="11" spans="1:6" ht="24.75" thickBot="1">
      <c r="A11" s="50"/>
      <c r="B11" s="51"/>
      <c r="C11" s="50"/>
      <c r="D11" s="57" t="s">
        <v>70</v>
      </c>
      <c r="E11" s="19">
        <f>+ประเภท2!I14</f>
        <v>0</v>
      </c>
      <c r="F11" s="75" t="s">
        <v>95</v>
      </c>
    </row>
    <row r="12" spans="1:6" ht="24.75" thickTop="1">
      <c r="A12" s="52"/>
      <c r="B12" s="31"/>
      <c r="C12" s="52"/>
      <c r="D12" s="57" t="s">
        <v>227</v>
      </c>
      <c r="E12" s="19">
        <f>+ประเภท2!I15</f>
        <v>97131</v>
      </c>
      <c r="F12" s="75" t="s">
        <v>293</v>
      </c>
    </row>
    <row r="13" spans="1:6" ht="24">
      <c r="A13" s="116"/>
      <c r="B13" s="116"/>
      <c r="C13" s="117"/>
      <c r="D13" s="57" t="s">
        <v>73</v>
      </c>
      <c r="E13" s="19">
        <f>+ประเภท2!I16</f>
        <v>49527</v>
      </c>
      <c r="F13" s="75" t="s">
        <v>98</v>
      </c>
    </row>
    <row r="14" spans="2:9" ht="24">
      <c r="B14" s="31"/>
      <c r="C14" s="32"/>
      <c r="D14" s="57" t="s">
        <v>216</v>
      </c>
      <c r="E14" s="19">
        <f>+ประเภท2!I17</f>
        <v>253117</v>
      </c>
      <c r="F14" s="75" t="s">
        <v>282</v>
      </c>
      <c r="I14" s="29" t="s">
        <v>4</v>
      </c>
    </row>
    <row r="15" spans="1:6" ht="24">
      <c r="A15" s="32"/>
      <c r="B15" s="31"/>
      <c r="C15" s="32"/>
      <c r="D15" s="57" t="s">
        <v>65</v>
      </c>
      <c r="E15" s="19">
        <f>+ประเภท2!I18</f>
        <v>67332</v>
      </c>
      <c r="F15" s="75" t="s">
        <v>85</v>
      </c>
    </row>
    <row r="16" spans="1:6" ht="24">
      <c r="A16" s="32"/>
      <c r="B16" s="118"/>
      <c r="C16" s="119"/>
      <c r="D16" s="57" t="s">
        <v>92</v>
      </c>
      <c r="E16" s="19">
        <f>+ประเภท2!I19</f>
        <v>37503</v>
      </c>
      <c r="F16" s="75" t="s">
        <v>93</v>
      </c>
    </row>
    <row r="17" spans="1:6" ht="24">
      <c r="A17" s="32"/>
      <c r="B17" s="31"/>
      <c r="C17" s="32"/>
      <c r="D17" s="57" t="s">
        <v>217</v>
      </c>
      <c r="E17" s="19">
        <f>+ประเภท2!I20</f>
        <v>55757</v>
      </c>
      <c r="F17" s="75" t="s">
        <v>283</v>
      </c>
    </row>
    <row r="18" spans="1:6" ht="24">
      <c r="A18" s="32"/>
      <c r="B18" s="31"/>
      <c r="C18" s="32"/>
      <c r="D18" s="57" t="s">
        <v>218</v>
      </c>
      <c r="E18" s="19">
        <f>+ประเภท2!I21</f>
        <v>36891</v>
      </c>
      <c r="F18" s="75" t="s">
        <v>284</v>
      </c>
    </row>
    <row r="19" spans="1:6" ht="24">
      <c r="A19" s="32"/>
      <c r="B19" s="31"/>
      <c r="D19" s="57" t="s">
        <v>215</v>
      </c>
      <c r="E19" s="19">
        <f>+ประเภท2!I22</f>
        <v>161871</v>
      </c>
      <c r="F19" s="75" t="s">
        <v>281</v>
      </c>
    </row>
    <row r="20" spans="1:6" ht="24">
      <c r="A20" s="32"/>
      <c r="B20" s="118"/>
      <c r="C20" s="119"/>
      <c r="D20" s="57" t="s">
        <v>211</v>
      </c>
      <c r="E20" s="19">
        <f>+ประเภท2!I23</f>
        <v>131790</v>
      </c>
      <c r="F20" s="75" t="s">
        <v>278</v>
      </c>
    </row>
    <row r="21" spans="1:6" ht="24">
      <c r="A21" s="32"/>
      <c r="B21" s="31"/>
      <c r="C21" s="32"/>
      <c r="D21" s="57" t="s">
        <v>212</v>
      </c>
      <c r="E21" s="19">
        <f>+ประเภท2!I24</f>
        <v>114150</v>
      </c>
      <c r="F21" s="75" t="s">
        <v>279</v>
      </c>
    </row>
    <row r="22" spans="1:6" ht="24">
      <c r="A22" s="107"/>
      <c r="B22" s="107"/>
      <c r="C22" s="107"/>
      <c r="D22" s="57" t="s">
        <v>213</v>
      </c>
      <c r="E22" s="19">
        <f>+ประเภท2!I25</f>
        <v>0</v>
      </c>
      <c r="F22" s="75" t="s">
        <v>279</v>
      </c>
    </row>
    <row r="23" spans="1:6" ht="24">
      <c r="A23" s="108"/>
      <c r="B23" s="108"/>
      <c r="C23" s="108"/>
      <c r="D23" s="57" t="s">
        <v>102</v>
      </c>
      <c r="E23" s="19">
        <f>+ประเภท2!I26</f>
        <v>63649</v>
      </c>
      <c r="F23" s="75" t="s">
        <v>101</v>
      </c>
    </row>
    <row r="24" spans="1:6" ht="24">
      <c r="A24" s="108"/>
      <c r="B24" s="108"/>
      <c r="C24" s="108"/>
      <c r="D24" s="57" t="s">
        <v>214</v>
      </c>
      <c r="E24" s="19">
        <f>+ประเภท2!I27</f>
        <v>34183</v>
      </c>
      <c r="F24" s="75" t="s">
        <v>280</v>
      </c>
    </row>
    <row r="25" spans="1:6" ht="24">
      <c r="A25" s="32"/>
      <c r="B25" s="31"/>
      <c r="C25" s="32"/>
      <c r="D25" s="57" t="s">
        <v>206</v>
      </c>
      <c r="E25" s="19">
        <f>+ประเภท2!I28</f>
        <v>869029</v>
      </c>
      <c r="F25" s="75" t="s">
        <v>273</v>
      </c>
    </row>
    <row r="26" spans="1:6" ht="30.75">
      <c r="A26" s="73"/>
      <c r="B26" s="31"/>
      <c r="C26" s="53"/>
      <c r="D26" s="57" t="s">
        <v>99</v>
      </c>
      <c r="E26" s="19">
        <f>+ประเภท2!I29</f>
        <v>24540</v>
      </c>
      <c r="F26" s="75" t="s">
        <v>100</v>
      </c>
    </row>
    <row r="27" spans="1:6" ht="24">
      <c r="A27" s="32"/>
      <c r="B27" s="31"/>
      <c r="C27" s="53"/>
      <c r="D27" s="57" t="s">
        <v>103</v>
      </c>
      <c r="E27" s="19">
        <f>+ประเภท2!I30</f>
        <v>40797</v>
      </c>
      <c r="F27" s="75" t="s">
        <v>104</v>
      </c>
    </row>
    <row r="28" spans="1:6" ht="24">
      <c r="A28" s="107"/>
      <c r="B28" s="107"/>
      <c r="C28" s="107"/>
      <c r="D28" s="57" t="s">
        <v>225</v>
      </c>
      <c r="E28" s="19">
        <f>+ประเภท2!I31</f>
        <v>19142</v>
      </c>
      <c r="F28" s="75" t="s">
        <v>291</v>
      </c>
    </row>
    <row r="29" spans="1:6" ht="24">
      <c r="A29" s="108"/>
      <c r="B29" s="108"/>
      <c r="C29" s="108"/>
      <c r="D29" s="57" t="s">
        <v>226</v>
      </c>
      <c r="E29" s="19">
        <f>+ประเภท2!I32</f>
        <v>99866</v>
      </c>
      <c r="F29" s="75" t="s">
        <v>292</v>
      </c>
    </row>
    <row r="30" spans="1:6" ht="24">
      <c r="A30" s="108"/>
      <c r="B30" s="108"/>
      <c r="C30" s="108"/>
      <c r="D30" s="57" t="s">
        <v>204</v>
      </c>
      <c r="E30" s="19">
        <f>+ประเภท2!I33</f>
        <v>83977</v>
      </c>
      <c r="F30" s="75" t="s">
        <v>271</v>
      </c>
    </row>
    <row r="31" spans="1:6" ht="24">
      <c r="A31" s="32"/>
      <c r="B31" s="31"/>
      <c r="C31" s="32"/>
      <c r="D31" s="57" t="s">
        <v>205</v>
      </c>
      <c r="E31" s="19">
        <f>+ประเภท2!I34</f>
        <v>136100</v>
      </c>
      <c r="F31" s="75" t="s">
        <v>272</v>
      </c>
    </row>
    <row r="32" spans="1:6" ht="24">
      <c r="A32" s="32"/>
      <c r="B32" s="31"/>
      <c r="C32" s="32"/>
      <c r="D32" s="57" t="s">
        <v>210</v>
      </c>
      <c r="E32" s="19">
        <f>+ประเภท2!I35</f>
        <v>130707</v>
      </c>
      <c r="F32" s="75" t="s">
        <v>277</v>
      </c>
    </row>
    <row r="33" spans="1:6" ht="24">
      <c r="A33" s="32"/>
      <c r="B33" s="31"/>
      <c r="C33" s="32"/>
      <c r="D33" s="57" t="s">
        <v>222</v>
      </c>
      <c r="E33" s="19">
        <f>+ประเภท2!I36</f>
        <v>15237</v>
      </c>
      <c r="F33" s="75" t="s">
        <v>288</v>
      </c>
    </row>
    <row r="34" spans="1:6" ht="24">
      <c r="A34" s="32"/>
      <c r="B34" s="31"/>
      <c r="C34" s="32"/>
      <c r="D34" s="57" t="s">
        <v>221</v>
      </c>
      <c r="E34" s="19">
        <f>+ประเภท2!I37</f>
        <v>38292</v>
      </c>
      <c r="F34" s="75" t="s">
        <v>287</v>
      </c>
    </row>
    <row r="35" spans="1:6" ht="24">
      <c r="A35" s="32"/>
      <c r="B35" s="31"/>
      <c r="C35" s="53"/>
      <c r="D35" s="85" t="s">
        <v>224</v>
      </c>
      <c r="E35" s="19">
        <f>+ประเภท2!I38</f>
        <v>21430</v>
      </c>
      <c r="F35" s="75" t="s">
        <v>290</v>
      </c>
    </row>
    <row r="36" spans="1:6" ht="24">
      <c r="A36" s="120" t="s">
        <v>5</v>
      </c>
      <c r="B36" s="120"/>
      <c r="C36" s="120"/>
      <c r="D36" s="120"/>
      <c r="E36" s="120"/>
      <c r="F36" s="120"/>
    </row>
    <row r="37" spans="1:6" ht="24">
      <c r="A37" s="120" t="s">
        <v>380</v>
      </c>
      <c r="B37" s="120"/>
      <c r="C37" s="120"/>
      <c r="D37" s="120"/>
      <c r="E37" s="120"/>
      <c r="F37" s="120"/>
    </row>
    <row r="38" spans="1:6" ht="24">
      <c r="A38" s="121" t="str">
        <f>ประเภท2!C4</f>
        <v>งบเงินอุดหนุน ภาคเรียนที่ 1 ปีการศึกษา 2562 (30%)</v>
      </c>
      <c r="B38" s="121"/>
      <c r="C38" s="121"/>
      <c r="D38" s="121"/>
      <c r="E38" s="121"/>
      <c r="F38" s="121"/>
    </row>
    <row r="39" spans="1:6" ht="24">
      <c r="A39" s="122" t="s">
        <v>6</v>
      </c>
      <c r="B39" s="122"/>
      <c r="C39" s="122"/>
      <c r="D39" s="123" t="s">
        <v>7</v>
      </c>
      <c r="E39" s="123"/>
      <c r="F39" s="123"/>
    </row>
    <row r="40" spans="1:6" ht="24">
      <c r="A40" s="36" t="s">
        <v>0</v>
      </c>
      <c r="B40" s="37" t="s">
        <v>8</v>
      </c>
      <c r="C40" s="36" t="s">
        <v>9</v>
      </c>
      <c r="D40" s="124" t="s">
        <v>10</v>
      </c>
      <c r="E40" s="126" t="s">
        <v>11</v>
      </c>
      <c r="F40" s="124" t="s">
        <v>12</v>
      </c>
    </row>
    <row r="41" spans="1:6" ht="24">
      <c r="A41" s="38" t="s">
        <v>13</v>
      </c>
      <c r="B41" s="39" t="s">
        <v>14</v>
      </c>
      <c r="C41" s="38" t="s">
        <v>15</v>
      </c>
      <c r="D41" s="125"/>
      <c r="E41" s="127"/>
      <c r="F41" s="125"/>
    </row>
    <row r="42" spans="1:6" ht="24">
      <c r="A42" s="40"/>
      <c r="B42" s="41"/>
      <c r="C42" s="40"/>
      <c r="D42" s="57" t="str">
        <f>ประเภท2!B39</f>
        <v>ชุมชนบ้านกระดานหน้าแกล</v>
      </c>
      <c r="E42" s="19">
        <f>+ประเภท2!I39</f>
        <v>200261</v>
      </c>
      <c r="F42" s="75" t="s">
        <v>285</v>
      </c>
    </row>
    <row r="43" spans="1:6" ht="24">
      <c r="A43" s="64"/>
      <c r="B43" s="68"/>
      <c r="C43" s="69"/>
      <c r="D43" s="57" t="str">
        <f>ประเภท2!B40</f>
        <v>ชุมชนวัดห้วยร่วม</v>
      </c>
      <c r="E43" s="19">
        <f>+ประเภท2!I40</f>
        <v>73644</v>
      </c>
      <c r="F43" s="75" t="s">
        <v>289</v>
      </c>
    </row>
    <row r="44" spans="1:6" ht="24">
      <c r="A44" s="45"/>
      <c r="B44" s="43"/>
      <c r="C44" s="44"/>
      <c r="D44" s="57" t="str">
        <f>ประเภท2!B41</f>
        <v>สระงาม</v>
      </c>
      <c r="E44" s="19">
        <f>+ประเภท2!I41</f>
        <v>167828</v>
      </c>
      <c r="F44" s="75" t="s">
        <v>286</v>
      </c>
    </row>
    <row r="45" spans="1:6" ht="24">
      <c r="A45" s="47"/>
      <c r="B45" s="48"/>
      <c r="C45" s="49"/>
      <c r="D45" s="57" t="str">
        <f>ประเภท2!B42</f>
        <v>วัดดอนคา</v>
      </c>
      <c r="E45" s="19">
        <f>+ประเภท2!I42</f>
        <v>134971</v>
      </c>
      <c r="F45" s="85" t="s">
        <v>228</v>
      </c>
    </row>
    <row r="46" spans="1:6" ht="24.75" thickBot="1">
      <c r="A46" s="50"/>
      <c r="B46" s="51"/>
      <c r="C46" s="50"/>
      <c r="D46" s="57" t="str">
        <f>ประเภท2!B43</f>
        <v>บ้านเขาล้อ(เขาล้อประชาชนูทิศ)</v>
      </c>
      <c r="E46" s="19">
        <f>+ประเภท2!I43</f>
        <v>143353</v>
      </c>
      <c r="F46" s="57" t="s">
        <v>83</v>
      </c>
    </row>
    <row r="47" spans="1:6" ht="24.75" thickTop="1">
      <c r="A47" s="52"/>
      <c r="B47" s="31"/>
      <c r="C47" s="52"/>
      <c r="D47" s="57" t="str">
        <f>ประเภท2!B44</f>
        <v>บ้านตุ๊กแก</v>
      </c>
      <c r="E47" s="19">
        <f>+ประเภท2!I44</f>
        <v>93842</v>
      </c>
      <c r="F47" s="57" t="s">
        <v>229</v>
      </c>
    </row>
    <row r="48" spans="1:6" ht="24">
      <c r="A48" s="116"/>
      <c r="B48" s="116"/>
      <c r="C48" s="117"/>
      <c r="D48" s="57" t="str">
        <f>ประเภท2!B45</f>
        <v>บ้านหนองสะเอ้ง</v>
      </c>
      <c r="E48" s="19">
        <f>+ประเภท2!I45</f>
        <v>63644</v>
      </c>
      <c r="F48" s="17" t="s">
        <v>230</v>
      </c>
    </row>
    <row r="49" spans="2:6" ht="26.25" customHeight="1">
      <c r="B49" s="31"/>
      <c r="C49" s="32"/>
      <c r="D49" s="57" t="str">
        <f>ประเภท2!B46</f>
        <v>อนุบาลท่าตะโก</v>
      </c>
      <c r="E49" s="19">
        <f>+ประเภท2!I46</f>
        <v>620689</v>
      </c>
      <c r="F49" s="17" t="s">
        <v>231</v>
      </c>
    </row>
    <row r="50" spans="1:6" ht="23.25" customHeight="1">
      <c r="A50" s="32"/>
      <c r="B50" s="31"/>
      <c r="C50" s="32"/>
      <c r="D50" s="57" t="str">
        <f>ประเภท2!B47</f>
        <v>วัดท่าตะโก</v>
      </c>
      <c r="E50" s="19">
        <f>+ประเภท2!I47</f>
        <v>51782</v>
      </c>
      <c r="F50" s="17" t="s">
        <v>232</v>
      </c>
    </row>
    <row r="51" spans="1:6" ht="24">
      <c r="A51" s="32"/>
      <c r="B51" s="118"/>
      <c r="C51" s="119"/>
      <c r="D51" s="57" t="str">
        <f>ประเภท2!B48</f>
        <v>บ้านเขาน้อย</v>
      </c>
      <c r="E51" s="19">
        <f>+ประเภท2!I48</f>
        <v>14260</v>
      </c>
      <c r="F51" s="17" t="s">
        <v>233</v>
      </c>
    </row>
    <row r="52" spans="1:6" ht="23.25" customHeight="1">
      <c r="A52" s="32"/>
      <c r="B52" s="31"/>
      <c r="C52" s="32"/>
      <c r="D52" s="57" t="str">
        <f>ประเภท2!B49</f>
        <v>บ้านพนมรอก</v>
      </c>
      <c r="E52" s="19">
        <f>+ประเภท2!I49</f>
        <v>83285</v>
      </c>
      <c r="F52" s="75" t="s">
        <v>234</v>
      </c>
    </row>
    <row r="53" spans="1:6" ht="24" customHeight="1">
      <c r="A53" s="32"/>
      <c r="B53" s="31"/>
      <c r="C53" s="32"/>
      <c r="D53" s="57" t="str">
        <f>ประเภท2!B50</f>
        <v>วัดหนองเบน</v>
      </c>
      <c r="E53" s="19">
        <f>+ประเภท2!I50</f>
        <v>64919</v>
      </c>
      <c r="F53" s="75" t="s">
        <v>235</v>
      </c>
    </row>
    <row r="54" spans="1:6" ht="24">
      <c r="A54" s="32"/>
      <c r="B54" s="31"/>
      <c r="D54" s="57" t="str">
        <f>ประเภท2!B51</f>
        <v>บ้านหนองหลวง</v>
      </c>
      <c r="E54" s="19">
        <f>+ประเภท2!I51</f>
        <v>142877</v>
      </c>
      <c r="F54" s="75" t="s">
        <v>236</v>
      </c>
    </row>
    <row r="55" spans="1:6" ht="24">
      <c r="A55" s="32"/>
      <c r="B55" s="118"/>
      <c r="C55" s="119"/>
      <c r="D55" s="57" t="str">
        <f>ประเภท2!B52</f>
        <v>บ้านทำนบ</v>
      </c>
      <c r="E55" s="19">
        <f>+ประเภท2!I52</f>
        <v>38320</v>
      </c>
      <c r="F55" s="75" t="s">
        <v>237</v>
      </c>
    </row>
    <row r="56" spans="1:6" ht="24">
      <c r="A56" s="32"/>
      <c r="B56" s="31"/>
      <c r="C56" s="32"/>
      <c r="D56" s="57" t="str">
        <f>ประเภท2!B53</f>
        <v>ชุมชนวัดหัวถนนใต้(นิยุตประชาสรรค์)</v>
      </c>
      <c r="E56" s="19">
        <f>+ประเภท2!I53</f>
        <v>82727</v>
      </c>
      <c r="F56" s="75" t="s">
        <v>88</v>
      </c>
    </row>
    <row r="57" spans="1:6" ht="24">
      <c r="A57" s="107"/>
      <c r="B57" s="107"/>
      <c r="C57" s="107"/>
      <c r="D57" s="57" t="str">
        <f>ประเภท2!B54</f>
        <v>บ้านเขาค้างคาว</v>
      </c>
      <c r="E57" s="19">
        <f>+ประเภท2!I54</f>
        <v>64486</v>
      </c>
      <c r="F57" s="75" t="s">
        <v>238</v>
      </c>
    </row>
    <row r="58" spans="1:6" ht="24">
      <c r="A58" s="108"/>
      <c r="B58" s="108"/>
      <c r="C58" s="108"/>
      <c r="D58" s="57" t="str">
        <f>ประเภท2!B55</f>
        <v>บ้านหนองเนิน</v>
      </c>
      <c r="E58" s="19">
        <f>+ประเภท2!I55</f>
        <v>32308</v>
      </c>
      <c r="F58" s="75" t="s">
        <v>239</v>
      </c>
    </row>
    <row r="59" spans="1:6" ht="24">
      <c r="A59" s="108"/>
      <c r="B59" s="108"/>
      <c r="C59" s="108"/>
      <c r="D59" s="57" t="str">
        <f>ประเภท2!B56</f>
        <v>บ้านคลองบอน</v>
      </c>
      <c r="E59" s="19">
        <f>+ประเภท2!I56</f>
        <v>78959</v>
      </c>
      <c r="F59" s="75" t="s">
        <v>240</v>
      </c>
    </row>
    <row r="60" spans="1:6" ht="24">
      <c r="A60" s="32"/>
      <c r="B60" s="31"/>
      <c r="C60" s="32"/>
      <c r="D60" s="57" t="str">
        <f>ประเภท2!B57</f>
        <v>วัดพนมเศษ</v>
      </c>
      <c r="E60" s="19">
        <f>+ประเภท2!I57</f>
        <v>199797</v>
      </c>
      <c r="F60" s="75" t="s">
        <v>94</v>
      </c>
    </row>
    <row r="61" spans="1:6" ht="30.75">
      <c r="A61" s="73"/>
      <c r="B61" s="31"/>
      <c r="C61" s="53"/>
      <c r="D61" s="57" t="str">
        <f>ประเภท2!B58</f>
        <v>วัดท่าสุ่ม</v>
      </c>
      <c r="E61" s="19">
        <f>+ประเภท2!I58</f>
        <v>79525</v>
      </c>
      <c r="F61" s="75" t="s">
        <v>241</v>
      </c>
    </row>
    <row r="62" spans="1:6" ht="24">
      <c r="A62" s="32"/>
      <c r="B62" s="31"/>
      <c r="C62" s="53"/>
      <c r="D62" s="57" t="str">
        <f>ประเภท2!B59</f>
        <v>บ้านชะลอมแหน</v>
      </c>
      <c r="E62" s="19">
        <f>+ประเภท2!I59</f>
        <v>68832</v>
      </c>
      <c r="F62" s="75" t="s">
        <v>242</v>
      </c>
    </row>
    <row r="63" spans="1:6" ht="24">
      <c r="A63" s="107"/>
      <c r="B63" s="107"/>
      <c r="C63" s="107"/>
      <c r="D63" s="57" t="str">
        <f>ประเภท2!B60</f>
        <v>วังวิทยา</v>
      </c>
      <c r="E63" s="19">
        <f>+ประเภท2!I60</f>
        <v>136791</v>
      </c>
      <c r="F63" s="75" t="s">
        <v>243</v>
      </c>
    </row>
    <row r="64" spans="1:6" ht="24">
      <c r="A64" s="108"/>
      <c r="B64" s="108"/>
      <c r="C64" s="108"/>
      <c r="D64" s="57" t="str">
        <f>ประเภท2!B61</f>
        <v>วัดสำโรงชัย</v>
      </c>
      <c r="E64" s="19">
        <f>+ประเภท2!I61</f>
        <v>119184</v>
      </c>
      <c r="F64" s="75" t="s">
        <v>244</v>
      </c>
    </row>
    <row r="65" spans="1:6" ht="24">
      <c r="A65" s="108"/>
      <c r="B65" s="108"/>
      <c r="C65" s="108"/>
      <c r="D65" s="57" t="str">
        <f>ประเภท2!B62</f>
        <v>บ้านโคกมะขวิด</v>
      </c>
      <c r="E65" s="19">
        <f>+ประเภท2!I62</f>
        <v>37169</v>
      </c>
      <c r="F65" s="75" t="s">
        <v>245</v>
      </c>
    </row>
    <row r="66" spans="1:6" ht="24">
      <c r="A66" s="32"/>
      <c r="B66" s="31"/>
      <c r="C66" s="32"/>
      <c r="D66" s="57" t="str">
        <f>ประเภท2!B63</f>
        <v>บ้านโคกสามมัคคี</v>
      </c>
      <c r="E66" s="19">
        <f>+ประเภท2!I63</f>
        <v>54690</v>
      </c>
      <c r="F66" s="75" t="s">
        <v>246</v>
      </c>
    </row>
    <row r="67" spans="1:6" ht="24">
      <c r="A67" s="32"/>
      <c r="B67" s="31"/>
      <c r="C67" s="32"/>
      <c r="D67" s="57" t="str">
        <f>ประเภท2!B64</f>
        <v>บ้านใหม่วารีเย็น</v>
      </c>
      <c r="E67" s="19">
        <f>+ประเภท2!I64</f>
        <v>56900</v>
      </c>
      <c r="F67" s="75" t="s">
        <v>247</v>
      </c>
    </row>
    <row r="68" spans="1:6" ht="24">
      <c r="A68" s="32"/>
      <c r="B68" s="31"/>
      <c r="C68" s="32"/>
      <c r="D68" s="57" t="str">
        <f>ประเภท2!B65</f>
        <v>อนุบาลไพศาลี(โคกเดื่อประชาสรรค์)</v>
      </c>
      <c r="E68" s="19">
        <f>+ประเภท2!I65</f>
        <v>614821</v>
      </c>
      <c r="F68" s="75" t="s">
        <v>248</v>
      </c>
    </row>
    <row r="69" spans="1:6" ht="24">
      <c r="A69" s="32"/>
      <c r="B69" s="31"/>
      <c r="C69" s="32"/>
      <c r="D69" s="57" t="str">
        <f>ประเภท2!B66</f>
        <v>บ้านร่องหอย</v>
      </c>
      <c r="E69" s="19">
        <f>+ประเภท2!I66</f>
        <v>104064</v>
      </c>
      <c r="F69" s="75" t="s">
        <v>249</v>
      </c>
    </row>
    <row r="70" spans="1:6" ht="24">
      <c r="A70" s="32"/>
      <c r="B70" s="31"/>
      <c r="C70" s="53"/>
      <c r="D70" s="57" t="str">
        <f>ประเภท2!B67</f>
        <v>บ้านตะกุดภิบาล</v>
      </c>
      <c r="E70" s="19">
        <f>+ประเภท2!I67</f>
        <v>73688</v>
      </c>
      <c r="F70" s="75" t="s">
        <v>91</v>
      </c>
    </row>
    <row r="71" spans="1:6" ht="24">
      <c r="A71" s="120" t="s">
        <v>5</v>
      </c>
      <c r="B71" s="120"/>
      <c r="C71" s="120"/>
      <c r="D71" s="120"/>
      <c r="E71" s="120"/>
      <c r="F71" s="120"/>
    </row>
    <row r="72" spans="1:6" ht="24">
      <c r="A72" s="120" t="s">
        <v>380</v>
      </c>
      <c r="B72" s="120"/>
      <c r="C72" s="120"/>
      <c r="D72" s="120"/>
      <c r="E72" s="120"/>
      <c r="F72" s="120"/>
    </row>
    <row r="73" spans="1:6" ht="24">
      <c r="A73" s="121" t="str">
        <f>ประเภท2!C4</f>
        <v>งบเงินอุดหนุน ภาคเรียนที่ 1 ปีการศึกษา 2562 (30%)</v>
      </c>
      <c r="B73" s="121"/>
      <c r="C73" s="121"/>
      <c r="D73" s="121"/>
      <c r="E73" s="121"/>
      <c r="F73" s="121"/>
    </row>
    <row r="74" spans="1:6" ht="24">
      <c r="A74" s="122" t="s">
        <v>6</v>
      </c>
      <c r="B74" s="122"/>
      <c r="C74" s="122"/>
      <c r="D74" s="123" t="s">
        <v>7</v>
      </c>
      <c r="E74" s="123"/>
      <c r="F74" s="123"/>
    </row>
    <row r="75" spans="1:6" ht="24">
      <c r="A75" s="36" t="s">
        <v>0</v>
      </c>
      <c r="B75" s="37" t="s">
        <v>8</v>
      </c>
      <c r="C75" s="36" t="s">
        <v>9</v>
      </c>
      <c r="D75" s="124" t="s">
        <v>10</v>
      </c>
      <c r="E75" s="126" t="s">
        <v>11</v>
      </c>
      <c r="F75" s="124" t="s">
        <v>12</v>
      </c>
    </row>
    <row r="76" spans="1:6" ht="24">
      <c r="A76" s="38" t="s">
        <v>13</v>
      </c>
      <c r="B76" s="39" t="s">
        <v>14</v>
      </c>
      <c r="C76" s="38" t="s">
        <v>15</v>
      </c>
      <c r="D76" s="125"/>
      <c r="E76" s="127"/>
      <c r="F76" s="125"/>
    </row>
    <row r="77" spans="1:6" ht="24">
      <c r="A77" s="40"/>
      <c r="B77" s="41"/>
      <c r="C77" s="40"/>
      <c r="D77" s="57" t="str">
        <f>ประเภท2!B68</f>
        <v>บ้านห้วยตะโก</v>
      </c>
      <c r="E77" s="19">
        <f>+ประเภท2!I68</f>
        <v>38850</v>
      </c>
      <c r="F77" s="75" t="s">
        <v>250</v>
      </c>
    </row>
    <row r="78" spans="1:6" ht="24">
      <c r="A78" s="64"/>
      <c r="B78" s="68" t="s">
        <v>4</v>
      </c>
      <c r="C78" s="69"/>
      <c r="D78" s="57" t="str">
        <f>ประเภท2!B69</f>
        <v>วัดหนองไผ่ไพศาลี(สวัสดิ์อรุณอุปถัมภ์)</v>
      </c>
      <c r="E78" s="19">
        <f>+ประเภท2!I69</f>
        <v>90837</v>
      </c>
      <c r="F78" s="75" t="s">
        <v>251</v>
      </c>
    </row>
    <row r="79" spans="1:6" ht="24">
      <c r="A79" s="45"/>
      <c r="B79" s="43"/>
      <c r="C79" s="44"/>
      <c r="D79" s="57" t="str">
        <f>ประเภท2!B70</f>
        <v>บ้านพระพุทธบาทประสาธน์วิทย์</v>
      </c>
      <c r="E79" s="19">
        <f>+ประเภท2!I70</f>
        <v>26134</v>
      </c>
      <c r="F79" s="75" t="s">
        <v>252</v>
      </c>
    </row>
    <row r="80" spans="1:6" ht="24">
      <c r="A80" s="47"/>
      <c r="B80" s="48"/>
      <c r="C80" s="49"/>
      <c r="D80" s="57" t="str">
        <f>ประเภท2!B71</f>
        <v>วัดบ้านใหม่</v>
      </c>
      <c r="E80" s="19">
        <f>+ประเภท2!I71</f>
        <v>29175</v>
      </c>
      <c r="F80" s="75" t="s">
        <v>253</v>
      </c>
    </row>
    <row r="81" spans="1:6" ht="24.75" thickBot="1">
      <c r="A81" s="50"/>
      <c r="B81" s="51"/>
      <c r="C81" s="50"/>
      <c r="D81" s="57" t="str">
        <f>ประเภท2!B72</f>
        <v>บ้านตะคร้อ(รัฐประชาชนูทิศ)</v>
      </c>
      <c r="E81" s="19">
        <f>+ประเภท2!I72</f>
        <v>136232</v>
      </c>
      <c r="F81" s="75" t="s">
        <v>254</v>
      </c>
    </row>
    <row r="82" spans="1:6" ht="24.75" thickTop="1">
      <c r="A82" s="52"/>
      <c r="B82" s="31"/>
      <c r="C82" s="52"/>
      <c r="D82" s="57" t="str">
        <f>ประเภท2!B73</f>
        <v>บ้านวังกระโดนน้อย</v>
      </c>
      <c r="E82" s="19">
        <f>+ประเภท2!I73</f>
        <v>115561</v>
      </c>
      <c r="F82" s="75" t="s">
        <v>255</v>
      </c>
    </row>
    <row r="83" spans="1:6" ht="26.25" customHeight="1">
      <c r="A83" s="116"/>
      <c r="B83" s="116"/>
      <c r="C83" s="117"/>
      <c r="D83" s="57" t="str">
        <f>ประเภท2!B74</f>
        <v>บ้านวังกระโดนใหญ่</v>
      </c>
      <c r="E83" s="19">
        <f>+ประเภท2!I74</f>
        <v>77295</v>
      </c>
      <c r="F83" s="75" t="s">
        <v>256</v>
      </c>
    </row>
    <row r="84" spans="2:6" ht="23.25" customHeight="1">
      <c r="B84" s="31"/>
      <c r="C84" s="32"/>
      <c r="D84" s="57" t="str">
        <f>ประเภท2!B75</f>
        <v>บ้านวังทองประชานุกูล</v>
      </c>
      <c r="E84" s="19">
        <f>+ประเภท2!I75</f>
        <v>22585</v>
      </c>
      <c r="F84" s="75" t="s">
        <v>257</v>
      </c>
    </row>
    <row r="85" spans="1:6" ht="24">
      <c r="A85" s="32"/>
      <c r="B85" s="31"/>
      <c r="C85" s="32"/>
      <c r="D85" s="57" t="str">
        <f>ประเภท2!B76</f>
        <v>บ้านโค้งสวอง</v>
      </c>
      <c r="E85" s="19">
        <f>+ประเภท2!I76</f>
        <v>50750</v>
      </c>
      <c r="F85" s="75" t="s">
        <v>258</v>
      </c>
    </row>
    <row r="86" spans="1:6" ht="23.25" customHeight="1">
      <c r="A86" s="32"/>
      <c r="B86" s="118"/>
      <c r="C86" s="119"/>
      <c r="D86" s="57" t="str">
        <f>ประเภท2!B77</f>
        <v>บ้านไร่ประชาสรรค์</v>
      </c>
      <c r="E86" s="19">
        <f>+ประเภท2!I77</f>
        <v>56531</v>
      </c>
      <c r="F86" s="75" t="s">
        <v>259</v>
      </c>
    </row>
    <row r="87" spans="1:6" ht="24" customHeight="1">
      <c r="A87" s="32"/>
      <c r="B87" s="31"/>
      <c r="C87" s="32"/>
      <c r="D87" s="57" t="str">
        <f>ประเภท2!B78</f>
        <v>วัดโพธิ์ศรี</v>
      </c>
      <c r="E87" s="19">
        <f>+ประเภท2!I78</f>
        <v>91592</v>
      </c>
      <c r="F87" s="75" t="s">
        <v>260</v>
      </c>
    </row>
    <row r="88" spans="1:6" ht="24">
      <c r="A88" s="32"/>
      <c r="B88" s="31"/>
      <c r="C88" s="32"/>
      <c r="D88" s="57" t="str">
        <f>ประเภท2!B79</f>
        <v>บ้านเขาดิน</v>
      </c>
      <c r="E88" s="19">
        <f>+ประเภท2!I79</f>
        <v>145129</v>
      </c>
      <c r="F88" s="75" t="s">
        <v>261</v>
      </c>
    </row>
    <row r="89" spans="1:6" ht="24">
      <c r="A89" s="32"/>
      <c r="B89" s="31"/>
      <c r="D89" s="57" t="str">
        <f>ประเภท2!B80</f>
        <v>บ้านนาขอม</v>
      </c>
      <c r="E89" s="19">
        <f>+ประเภท2!I80</f>
        <v>146604</v>
      </c>
      <c r="F89" s="75" t="s">
        <v>262</v>
      </c>
    </row>
    <row r="90" spans="1:6" ht="24">
      <c r="A90" s="32"/>
      <c r="B90" s="118"/>
      <c r="C90" s="119"/>
      <c r="D90" s="57" t="str">
        <f>ประเภท2!B81</f>
        <v>บ้านเนินบ่อทอง</v>
      </c>
      <c r="E90" s="19">
        <f>+ประเภท2!I81</f>
        <v>80637</v>
      </c>
      <c r="F90" s="75" t="s">
        <v>263</v>
      </c>
    </row>
    <row r="91" spans="1:6" ht="24">
      <c r="A91" s="32"/>
      <c r="B91" s="31"/>
      <c r="C91" s="32"/>
      <c r="D91" s="57" t="str">
        <f>ประเภท2!B82</f>
        <v>บ้านเขาใหญ่</v>
      </c>
      <c r="E91" s="19">
        <f>+ประเภท2!I82</f>
        <v>26135</v>
      </c>
      <c r="F91" s="75" t="s">
        <v>264</v>
      </c>
    </row>
    <row r="92" spans="1:6" ht="24">
      <c r="A92" s="107"/>
      <c r="B92" s="107"/>
      <c r="C92" s="107"/>
      <c r="D92" s="57" t="str">
        <f>ประเภท2!B83</f>
        <v>บ้านวังข่อย</v>
      </c>
      <c r="E92" s="19">
        <f>+ประเภท2!I83</f>
        <v>145076</v>
      </c>
      <c r="F92" s="75" t="s">
        <v>106</v>
      </c>
    </row>
    <row r="93" spans="1:6" ht="24">
      <c r="A93" s="108"/>
      <c r="B93" s="108"/>
      <c r="C93" s="108"/>
      <c r="D93" s="57" t="str">
        <f>ประเภท2!B84</f>
        <v>บ้านกระทุ่มทอง</v>
      </c>
      <c r="E93" s="19">
        <f>+ประเภท2!I84</f>
        <v>88831</v>
      </c>
      <c r="F93" s="75" t="s">
        <v>265</v>
      </c>
    </row>
    <row r="94" spans="1:6" ht="24">
      <c r="A94" s="108"/>
      <c r="B94" s="108"/>
      <c r="C94" s="108"/>
      <c r="D94" s="57" t="str">
        <f>ประเภท2!B85</f>
        <v>บ้านหนองสะแกยาว</v>
      </c>
      <c r="E94" s="19">
        <f>+ประเภท2!I85</f>
        <v>30359</v>
      </c>
      <c r="F94" s="75" t="s">
        <v>266</v>
      </c>
    </row>
    <row r="95" spans="1:6" ht="24">
      <c r="A95" s="32"/>
      <c r="B95" s="31"/>
      <c r="C95" s="32"/>
      <c r="D95" s="57" t="str">
        <f>ประเภท2!B86</f>
        <v>บ้านซับสมบูรณ์</v>
      </c>
      <c r="E95" s="19">
        <f>+ประเภท2!I86</f>
        <v>79046</v>
      </c>
      <c r="F95" s="75" t="s">
        <v>267</v>
      </c>
    </row>
    <row r="96" spans="1:6" ht="30.75">
      <c r="A96" s="73"/>
      <c r="B96" s="31"/>
      <c r="C96" s="53"/>
      <c r="D96" s="57" t="str">
        <f>ประเภท2!B87</f>
        <v>บ้านห้วยน้ำพุประชาพัฒนา</v>
      </c>
      <c r="E96" s="19">
        <f>+ประเภท2!I87</f>
        <v>47899</v>
      </c>
      <c r="F96" s="75" t="s">
        <v>268</v>
      </c>
    </row>
    <row r="97" spans="1:6" ht="24">
      <c r="A97" s="32"/>
      <c r="B97" s="31"/>
      <c r="C97" s="53"/>
      <c r="D97" s="57" t="str">
        <f>ประเภท2!B88</f>
        <v>บ้านเขาธรรมบท</v>
      </c>
      <c r="E97" s="19">
        <f>+ประเภท2!I88</f>
        <v>91573</v>
      </c>
      <c r="F97" s="75" t="s">
        <v>269</v>
      </c>
    </row>
    <row r="98" spans="1:6" ht="24">
      <c r="A98" s="107"/>
      <c r="B98" s="107"/>
      <c r="C98" s="107"/>
      <c r="D98" s="57" t="str">
        <f>ประเภท2!B89</f>
        <v>บ้านห้วยน้ำลาด</v>
      </c>
      <c r="E98" s="19">
        <f>+ประเภท2!I89</f>
        <v>69090</v>
      </c>
      <c r="F98" s="75" t="s">
        <v>270</v>
      </c>
    </row>
    <row r="99" spans="1:6" ht="24">
      <c r="A99" s="108"/>
      <c r="B99" s="108"/>
      <c r="C99" s="108"/>
      <c r="D99" s="57" t="str">
        <f>ประเภท2!B90</f>
        <v>บ้านไทรงาม</v>
      </c>
      <c r="E99" s="19">
        <f>+ประเภท2!I90</f>
        <v>2626</v>
      </c>
      <c r="F99" s="75" t="s">
        <v>322</v>
      </c>
    </row>
    <row r="100" spans="1:6" ht="24">
      <c r="A100" s="108"/>
      <c r="B100" s="108"/>
      <c r="C100" s="108"/>
      <c r="D100" s="57" t="str">
        <f>ประเภท2!B91</f>
        <v>วัดหนองปลาไหล</v>
      </c>
      <c r="E100" s="19">
        <f>+ประเภท2!I91</f>
        <v>29125</v>
      </c>
      <c r="F100" s="75" t="s">
        <v>324</v>
      </c>
    </row>
    <row r="101" spans="1:6" ht="24">
      <c r="A101" s="32"/>
      <c r="B101" s="31"/>
      <c r="C101" s="32"/>
      <c r="D101" s="57" t="str">
        <f>ประเภท2!B92</f>
        <v>ห้วยวารีใต้</v>
      </c>
      <c r="E101" s="19">
        <f>+ประเภท2!I92</f>
        <v>8092</v>
      </c>
      <c r="F101" s="75" t="s">
        <v>269</v>
      </c>
    </row>
    <row r="102" spans="1:6" ht="24">
      <c r="A102" s="32"/>
      <c r="B102" s="31"/>
      <c r="C102" s="32"/>
      <c r="D102" s="57" t="str">
        <f>ประเภท2!B93</f>
        <v>บ้านวังใหญ่(ราษฎร์บำรุง)</v>
      </c>
      <c r="E102" s="19">
        <f>+ประเภท2!I93</f>
        <v>26969</v>
      </c>
      <c r="F102" s="75" t="s">
        <v>270</v>
      </c>
    </row>
    <row r="103" spans="1:6" ht="24">
      <c r="A103" s="32"/>
      <c r="B103" s="31"/>
      <c r="C103" s="32"/>
      <c r="D103" s="57" t="str">
        <f>ประเภท2!B94</f>
        <v>วัดห้วยธารทหาร</v>
      </c>
      <c r="E103" s="19">
        <f>+ประเภท2!I94</f>
        <v>0</v>
      </c>
      <c r="F103" s="75" t="s">
        <v>269</v>
      </c>
    </row>
    <row r="104" spans="1:6" ht="24">
      <c r="A104" s="32"/>
      <c r="B104" s="31"/>
      <c r="C104" s="32"/>
      <c r="D104" s="57" t="str">
        <f>ประเภท2!B95</f>
        <v>บ้านทับลุ่มประชาพัฒนา</v>
      </c>
      <c r="E104" s="19">
        <f>+ประเภท2!I95</f>
        <v>26178</v>
      </c>
      <c r="F104" s="75" t="s">
        <v>270</v>
      </c>
    </row>
    <row r="105" spans="1:6" ht="24">
      <c r="A105" s="32"/>
      <c r="B105" s="31"/>
      <c r="C105" s="53"/>
      <c r="D105" s="57" t="str">
        <f>ประเภท2!B96</f>
        <v>บ้านท่าเรือ</v>
      </c>
      <c r="E105" s="19">
        <f>+ประเภท2!I96</f>
        <v>22592</v>
      </c>
      <c r="F105" s="75" t="s">
        <v>270</v>
      </c>
    </row>
    <row r="106" spans="4:6" ht="24">
      <c r="D106" s="57" t="str">
        <f>ประเภท2!B97</f>
        <v>เกาะแก้วสามัคคี</v>
      </c>
      <c r="E106" s="19">
        <f>+ประเภท2!I97</f>
        <v>0</v>
      </c>
      <c r="F106" s="75" t="s">
        <v>269</v>
      </c>
    </row>
    <row r="107" spans="4:6" ht="24">
      <c r="D107" s="57" t="str">
        <f>ประเภท2!B98</f>
        <v>บ้านวังโพรง</v>
      </c>
      <c r="E107" s="19">
        <f>+ประเภท2!I98</f>
        <v>28567</v>
      </c>
      <c r="F107" s="75" t="s">
        <v>270</v>
      </c>
    </row>
    <row r="108" spans="4:6" ht="24">
      <c r="D108" s="57" t="str">
        <f>ประเภท2!B99</f>
        <v>บ้านวังแรง</v>
      </c>
      <c r="E108" s="19">
        <f>+ประเภท2!I99</f>
        <v>20296</v>
      </c>
      <c r="F108" s="75" t="s">
        <v>269</v>
      </c>
    </row>
    <row r="109" spans="4:6" ht="24">
      <c r="D109" s="57" t="str">
        <f>ประเภท2!B100</f>
        <v>บ้านหนองกระโดน</v>
      </c>
      <c r="E109" s="19">
        <f>+ประเภท2!I100</f>
        <v>38467</v>
      </c>
      <c r="F109" s="75" t="s">
        <v>270</v>
      </c>
    </row>
    <row r="110" spans="4:6" ht="24">
      <c r="D110" s="57" t="str">
        <f>ประเภท2!B101</f>
        <v>บ้านหนองไผ่(ท่าตะโก)</v>
      </c>
      <c r="E110" s="19">
        <f>+ประเภท2!I101</f>
        <v>37397</v>
      </c>
      <c r="F110" s="75" t="s">
        <v>269</v>
      </c>
    </row>
    <row r="111" spans="4:6" ht="24">
      <c r="D111" s="57" t="str">
        <f>ประเภท2!B102</f>
        <v>วัดวังมหากร</v>
      </c>
      <c r="E111" s="19">
        <f>+ประเภท2!I102</f>
        <v>0</v>
      </c>
      <c r="F111" s="75" t="s">
        <v>270</v>
      </c>
    </row>
    <row r="112" spans="4:6" ht="24">
      <c r="D112" s="57" t="str">
        <f>ประเภท2!B103</f>
        <v>บ้านปากง่าม</v>
      </c>
      <c r="E112" s="19">
        <f>+ประเภท2!I103</f>
        <v>27850</v>
      </c>
      <c r="F112" s="75" t="s">
        <v>269</v>
      </c>
    </row>
    <row r="113" spans="4:6" ht="24">
      <c r="D113" s="87"/>
      <c r="E113" s="87"/>
      <c r="F113" s="87"/>
    </row>
    <row r="114" spans="1:6" ht="24">
      <c r="A114" s="120" t="s">
        <v>5</v>
      </c>
      <c r="B114" s="120"/>
      <c r="C114" s="120"/>
      <c r="D114" s="120"/>
      <c r="E114" s="120"/>
      <c r="F114" s="120"/>
    </row>
    <row r="115" spans="1:6" ht="24">
      <c r="A115" s="120" t="s">
        <v>380</v>
      </c>
      <c r="B115" s="120"/>
      <c r="C115" s="120"/>
      <c r="D115" s="120"/>
      <c r="E115" s="120"/>
      <c r="F115" s="120"/>
    </row>
    <row r="116" spans="1:6" ht="24">
      <c r="A116" s="121" t="str">
        <f>+A73</f>
        <v>งบเงินอุดหนุน ภาคเรียนที่ 1 ปีการศึกษา 2562 (30%)</v>
      </c>
      <c r="B116" s="121"/>
      <c r="C116" s="121"/>
      <c r="D116" s="121"/>
      <c r="E116" s="121"/>
      <c r="F116" s="121"/>
    </row>
    <row r="117" spans="1:6" ht="24">
      <c r="A117" s="122" t="s">
        <v>6</v>
      </c>
      <c r="B117" s="122"/>
      <c r="C117" s="122"/>
      <c r="D117" s="123" t="s">
        <v>7</v>
      </c>
      <c r="E117" s="123"/>
      <c r="F117" s="123"/>
    </row>
    <row r="118" spans="1:6" ht="24">
      <c r="A118" s="36" t="s">
        <v>0</v>
      </c>
      <c r="B118" s="37" t="s">
        <v>8</v>
      </c>
      <c r="C118" s="36" t="s">
        <v>9</v>
      </c>
      <c r="D118" s="124" t="s">
        <v>10</v>
      </c>
      <c r="E118" s="126" t="s">
        <v>11</v>
      </c>
      <c r="F118" s="124" t="s">
        <v>12</v>
      </c>
    </row>
    <row r="119" spans="1:6" ht="24">
      <c r="A119" s="38" t="s">
        <v>13</v>
      </c>
      <c r="B119" s="39" t="s">
        <v>14</v>
      </c>
      <c r="C119" s="38" t="s">
        <v>15</v>
      </c>
      <c r="D119" s="125"/>
      <c r="E119" s="127"/>
      <c r="F119" s="125"/>
    </row>
    <row r="120" spans="1:6" ht="24">
      <c r="A120" s="40">
        <f>+E137</f>
        <v>8675593</v>
      </c>
      <c r="B120" s="41">
        <v>0</v>
      </c>
      <c r="C120" s="40">
        <f>+A120-B120-B122</f>
        <v>8675593</v>
      </c>
      <c r="D120" s="57" t="str">
        <f>ประเภท2!B104</f>
        <v>บ้านสระละมาน(รัฐประชาสามัคคี)</v>
      </c>
      <c r="E120" s="42">
        <f>+ประเภท2!I104</f>
        <v>12621</v>
      </c>
      <c r="F120" s="95" t="str">
        <f>+ประเภท2!J104</f>
        <v>011182506431</v>
      </c>
    </row>
    <row r="121" spans="1:6" ht="24">
      <c r="A121" s="64"/>
      <c r="B121" s="68" t="s">
        <v>4</v>
      </c>
      <c r="C121" s="69"/>
      <c r="D121" s="57" t="str">
        <f>ประเภท2!B105</f>
        <v>บ้านดงจันทำ</v>
      </c>
      <c r="E121" s="42">
        <f>+ประเภท2!I105</f>
        <v>1088</v>
      </c>
      <c r="F121" s="95" t="str">
        <f>+ประเภท2!J105</f>
        <v>011182506423</v>
      </c>
    </row>
    <row r="122" spans="1:6" ht="24">
      <c r="A122" s="45"/>
      <c r="B122" s="43"/>
      <c r="C122" s="44"/>
      <c r="D122" s="57" t="str">
        <f>ประเภท2!B106</f>
        <v>บ้านเนินประดู่(คุรุราษฎร์วิทยา)</v>
      </c>
      <c r="E122" s="42">
        <f>+ประเภท2!I106</f>
        <v>5599</v>
      </c>
      <c r="F122" s="95" t="str">
        <f>+ประเภท2!J106</f>
        <v>011182506473</v>
      </c>
    </row>
    <row r="123" spans="1:6" ht="24">
      <c r="A123" s="47"/>
      <c r="B123" s="48"/>
      <c r="C123" s="49"/>
      <c r="D123" s="57" t="str">
        <f>ประเภท2!B107</f>
        <v>บ้านเขาดิน(ประชานุกูล)</v>
      </c>
      <c r="E123" s="42">
        <f>+ประเภท2!I107</f>
        <v>17821</v>
      </c>
      <c r="F123" s="95" t="str">
        <f>+ประเภท2!J107</f>
        <v>011182506300</v>
      </c>
    </row>
    <row r="124" spans="1:6" ht="24.75" thickBot="1">
      <c r="A124" s="50">
        <f>SUM(A120:A123)</f>
        <v>8675593</v>
      </c>
      <c r="B124" s="51">
        <f>SUM(B120:B123)</f>
        <v>0</v>
      </c>
      <c r="C124" s="50">
        <f>SUM(C120:C123)</f>
        <v>8675593</v>
      </c>
      <c r="D124" s="57" t="str">
        <f>ประเภท2!B108</f>
        <v>บ้านหนองสองห้อง</v>
      </c>
      <c r="E124" s="42">
        <f>+ประเภท2!I108</f>
        <v>9626</v>
      </c>
      <c r="F124" s="95" t="str">
        <f>+ประเภท2!J108</f>
        <v>011182506596</v>
      </c>
    </row>
    <row r="125" spans="1:6" ht="24.75" thickTop="1">
      <c r="A125" s="52" t="s">
        <v>4</v>
      </c>
      <c r="B125" s="31" t="s">
        <v>4</v>
      </c>
      <c r="C125" s="52" t="s">
        <v>4</v>
      </c>
      <c r="D125" s="57" t="str">
        <f>ประเภท2!B109</f>
        <v>บ้านคลองตักน้ำ</v>
      </c>
      <c r="E125" s="42">
        <f>+ประเภท2!I109</f>
        <v>2572</v>
      </c>
      <c r="F125" s="95" t="str">
        <f>+ประเภท2!J109</f>
        <v>017182454280</v>
      </c>
    </row>
    <row r="126" spans="1:6" ht="24">
      <c r="A126" s="116" t="s">
        <v>16</v>
      </c>
      <c r="B126" s="116"/>
      <c r="C126" s="117"/>
      <c r="D126" s="57" t="str">
        <f>ประเภท2!B110</f>
        <v>วัดหนองเสือ</v>
      </c>
      <c r="E126" s="42">
        <f>+ประเภท2!I110</f>
        <v>22060</v>
      </c>
      <c r="F126" s="95" t="str">
        <f>+ประเภท2!J110</f>
        <v>017182454515</v>
      </c>
    </row>
    <row r="127" spans="1:6" ht="24">
      <c r="A127" s="29" t="s">
        <v>48</v>
      </c>
      <c r="B127" s="31"/>
      <c r="C127" s="32"/>
      <c r="D127" s="57" t="str">
        <f>ประเภท2!B111</f>
        <v>บ้านช่องคีรี</v>
      </c>
      <c r="E127" s="42">
        <f>+ประเภท2!I111</f>
        <v>15241</v>
      </c>
      <c r="F127" s="95" t="str">
        <f>+ประเภท2!J111</f>
        <v>017182454492</v>
      </c>
    </row>
    <row r="128" spans="1:6" ht="24">
      <c r="A128" s="32" t="s">
        <v>4</v>
      </c>
      <c r="B128" s="31"/>
      <c r="C128" s="32"/>
      <c r="D128" s="57" t="str">
        <f>ประเภท2!B112</f>
        <v>บ้านบ่อไทยสามัคคี</v>
      </c>
      <c r="E128" s="42">
        <f>+ประเภท2!I112</f>
        <v>22029</v>
      </c>
      <c r="F128" s="95" t="str">
        <f>+ประเภท2!J112</f>
        <v>017182453860</v>
      </c>
    </row>
    <row r="129" spans="1:6" ht="24">
      <c r="A129" s="32"/>
      <c r="B129" s="118"/>
      <c r="C129" s="119"/>
      <c r="D129" s="57" t="str">
        <f>ประเภท2!B113</f>
        <v>บ้านตะเคียนทอง</v>
      </c>
      <c r="E129" s="42">
        <f>+ประเภท2!I113</f>
        <v>0</v>
      </c>
      <c r="F129" s="95" t="str">
        <f>+ประเภท2!J113</f>
        <v>017182453886</v>
      </c>
    </row>
    <row r="130" spans="1:6" ht="24">
      <c r="A130" s="32"/>
      <c r="B130" s="31"/>
      <c r="C130" s="32"/>
      <c r="D130" s="57" t="str">
        <f>ประเภท2!B114</f>
        <v>บ้านวังน้ำลัด(สหราษฎร์รังสฤษฏ์)</v>
      </c>
      <c r="E130" s="42">
        <f>+ประเภท2!I114</f>
        <v>10884</v>
      </c>
      <c r="F130" s="95" t="str">
        <f>+ประเภท2!J114</f>
        <v>017182526162</v>
      </c>
    </row>
    <row r="131" spans="1:6" ht="24">
      <c r="A131" s="32"/>
      <c r="B131" s="31"/>
      <c r="C131" s="32"/>
      <c r="D131" s="57" t="str">
        <f>ประเภท2!B115</f>
        <v>บ้านเขาหินกลิ้ง</v>
      </c>
      <c r="E131" s="42">
        <f>+ประเภท2!I115</f>
        <v>58713</v>
      </c>
      <c r="F131" s="95" t="str">
        <f>+ประเภท2!J115</f>
        <v>017182739133</v>
      </c>
    </row>
    <row r="132" spans="1:6" ht="24">
      <c r="A132" s="32"/>
      <c r="B132" s="31"/>
      <c r="D132" s="57" t="str">
        <f>ประเภท2!B116</f>
        <v>บ้านตะคร้อลาด</v>
      </c>
      <c r="E132" s="42">
        <f>+ประเภท2!I116</f>
        <v>0</v>
      </c>
      <c r="F132" s="95" t="str">
        <f>+ประเภท2!J116</f>
        <v>017182501213</v>
      </c>
    </row>
    <row r="133" spans="1:6" ht="24">
      <c r="A133" s="32"/>
      <c r="B133" s="118" t="s">
        <v>52</v>
      </c>
      <c r="C133" s="119"/>
      <c r="D133" s="57" t="str">
        <f>ประเภท2!B117</f>
        <v>วัดคร่อเรียงราย</v>
      </c>
      <c r="E133" s="42">
        <f>+ประเภท2!I117</f>
        <v>0</v>
      </c>
      <c r="F133" s="95" t="str">
        <f>+ประเภท2!J117</f>
        <v>011182506449</v>
      </c>
    </row>
    <row r="134" spans="1:6" ht="24">
      <c r="A134" s="32" t="s">
        <v>40</v>
      </c>
      <c r="B134" s="31"/>
      <c r="C134" s="32"/>
      <c r="D134" s="57"/>
      <c r="E134" s="42"/>
      <c r="F134" s="30"/>
    </row>
    <row r="135" spans="1:6" ht="24">
      <c r="A135" s="107"/>
      <c r="B135" s="107"/>
      <c r="C135" s="107"/>
      <c r="D135" s="58"/>
      <c r="E135" s="42"/>
      <c r="F135" s="30"/>
    </row>
    <row r="136" spans="1:6" ht="24">
      <c r="A136" s="108"/>
      <c r="B136" s="108"/>
      <c r="C136" s="108"/>
      <c r="D136" s="66"/>
      <c r="E136" s="74"/>
      <c r="F136" s="67"/>
    </row>
    <row r="137" spans="1:5" ht="24.75" thickBot="1">
      <c r="A137" s="108"/>
      <c r="B137" s="108"/>
      <c r="C137" s="108"/>
      <c r="D137" s="32"/>
      <c r="E137" s="65">
        <f>SUM(E7:E133)</f>
        <v>8675593</v>
      </c>
    </row>
    <row r="138" spans="1:3" ht="24.75" thickTop="1">
      <c r="A138" s="32"/>
      <c r="B138" s="31"/>
      <c r="C138" s="32"/>
    </row>
    <row r="139" spans="1:3" ht="30.75">
      <c r="A139" s="73" t="s">
        <v>18</v>
      </c>
      <c r="B139" s="31"/>
      <c r="C139" s="53" t="s">
        <v>20</v>
      </c>
    </row>
    <row r="140" spans="1:3" ht="24">
      <c r="A140" s="32"/>
      <c r="B140" s="31"/>
      <c r="C140" s="53"/>
    </row>
    <row r="141" spans="1:3" ht="24">
      <c r="A141" s="107" t="s">
        <v>51</v>
      </c>
      <c r="B141" s="107"/>
      <c r="C141" s="107"/>
    </row>
    <row r="142" spans="1:3" ht="24">
      <c r="A142" s="108" t="s">
        <v>379</v>
      </c>
      <c r="B142" s="108"/>
      <c r="C142" s="108"/>
    </row>
    <row r="143" spans="1:3" ht="24">
      <c r="A143" s="108" t="s">
        <v>45</v>
      </c>
      <c r="B143" s="108"/>
      <c r="C143" s="108"/>
    </row>
  </sheetData>
  <sheetProtection/>
  <mergeCells count="68">
    <mergeCell ref="A99:C99"/>
    <mergeCell ref="A100:C100"/>
    <mergeCell ref="B86:C86"/>
    <mergeCell ref="B90:C90"/>
    <mergeCell ref="A92:C92"/>
    <mergeCell ref="A93:C93"/>
    <mergeCell ref="A94:C94"/>
    <mergeCell ref="A98:C98"/>
    <mergeCell ref="A74:C74"/>
    <mergeCell ref="D74:F74"/>
    <mergeCell ref="D75:D76"/>
    <mergeCell ref="E75:E76"/>
    <mergeCell ref="F75:F76"/>
    <mergeCell ref="A83:C83"/>
    <mergeCell ref="A63:C63"/>
    <mergeCell ref="A64:C64"/>
    <mergeCell ref="A65:C65"/>
    <mergeCell ref="A71:F71"/>
    <mergeCell ref="A72:F72"/>
    <mergeCell ref="A73:F73"/>
    <mergeCell ref="A48:C48"/>
    <mergeCell ref="B51:C51"/>
    <mergeCell ref="B55:C55"/>
    <mergeCell ref="A57:C57"/>
    <mergeCell ref="A58:C58"/>
    <mergeCell ref="A59:C59"/>
    <mergeCell ref="A36:F36"/>
    <mergeCell ref="A37:F37"/>
    <mergeCell ref="A38:F38"/>
    <mergeCell ref="A39:C39"/>
    <mergeCell ref="D39:F39"/>
    <mergeCell ref="D40:D41"/>
    <mergeCell ref="E40:E41"/>
    <mergeCell ref="F40:F41"/>
    <mergeCell ref="A28:C28"/>
    <mergeCell ref="A29:C29"/>
    <mergeCell ref="A30:C30"/>
    <mergeCell ref="A13:C13"/>
    <mergeCell ref="B16:C16"/>
    <mergeCell ref="B20:C20"/>
    <mergeCell ref="A22:C22"/>
    <mergeCell ref="A23:C23"/>
    <mergeCell ref="A24:C24"/>
    <mergeCell ref="A1:F1"/>
    <mergeCell ref="A2:F2"/>
    <mergeCell ref="A3:F3"/>
    <mergeCell ref="A4:C4"/>
    <mergeCell ref="D4:F4"/>
    <mergeCell ref="D5:D6"/>
    <mergeCell ref="E5:E6"/>
    <mergeCell ref="F5:F6"/>
    <mergeCell ref="A143:C143"/>
    <mergeCell ref="D117:F117"/>
    <mergeCell ref="D118:D119"/>
    <mergeCell ref="E118:E119"/>
    <mergeCell ref="F118:F119"/>
    <mergeCell ref="A117:C117"/>
    <mergeCell ref="A126:C126"/>
    <mergeCell ref="B129:C129"/>
    <mergeCell ref="B133:C133"/>
    <mergeCell ref="A135:C135"/>
    <mergeCell ref="A114:F114"/>
    <mergeCell ref="A115:F115"/>
    <mergeCell ref="A116:F116"/>
    <mergeCell ref="A137:C137"/>
    <mergeCell ref="A141:C141"/>
    <mergeCell ref="A142:C142"/>
    <mergeCell ref="A136:C136"/>
  </mergeCells>
  <printOptions/>
  <pageMargins left="0.35433070866141736" right="0.15748031496062992" top="0.7874015748031497" bottom="0.7874015748031497" header="0.5118110236220472" footer="0.5118110236220472"/>
  <pageSetup blackAndWhite="1" horizontalDpi="600" verticalDpi="600" orientation="portrait" paperSize="9" scale="74" r:id="rId1"/>
  <headerFooter alignWithMargins="0">
    <oddFooter>&amp;L&amp;F&amp;R&amp;P</oddFooter>
  </headerFooter>
  <rowBreaks count="2" manualBreakCount="2">
    <brk id="35" max="5" man="1"/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รัตติกาล วิบูลย์สมบัติ</cp:lastModifiedBy>
  <cp:lastPrinted>2023-08-03T06:40:15Z</cp:lastPrinted>
  <dcterms:created xsi:type="dcterms:W3CDTF">2001-07-06T03:29:07Z</dcterms:created>
  <dcterms:modified xsi:type="dcterms:W3CDTF">2024-02-05T03:31:58Z</dcterms:modified>
  <cp:category/>
  <cp:version/>
  <cp:contentType/>
  <cp:contentStatus/>
</cp:coreProperties>
</file>